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C:\Users\IUA\Documents\DataKR\Data\7500 Kirkekasser\planlægning 2020\Skemaer fra dap\"/>
    </mc:Choice>
  </mc:AlternateContent>
  <xr:revisionPtr revIDLastSave="0" documentId="8_{686030B3-D737-4DB2-AE21-0F5447E3E94C}" xr6:coauthVersionLast="45" xr6:coauthVersionMax="45" xr10:uidLastSave="{00000000-0000-0000-0000-000000000000}"/>
  <bookViews>
    <workbookView xWindow="20052" yWindow="-108" windowWidth="23256" windowHeight="12576" tabRatio="657" xr2:uid="{00000000-000D-0000-FFFF-FFFF00000000}"/>
  </bookViews>
  <sheets>
    <sheet name="Intro" sheetId="25" r:id="rId1"/>
    <sheet name="Skøn - Metode A" sheetId="22" r:id="rId2"/>
    <sheet name="Metode B" sheetId="23" r:id="rId3"/>
    <sheet name="Opsamling og Metode C" sheetId="24" r:id="rId4"/>
    <sheet name="Guide  - Metodevalg" sheetId="26" r:id="rId5"/>
  </sheets>
  <definedNames>
    <definedName name="_Fill" hidden="1">#REF!</definedName>
    <definedName name="_xlnm.Print_Area" localSheetId="3">'Opsamling og Metode C'!$B$1:$E$20</definedName>
    <definedName name="_xlnm.Print_Area" localSheetId="1">'Skøn - Metode A'!$A$2:$G$37</definedName>
  </definedNames>
  <calcPr calcId="191029"/>
  <customWorkbookViews>
    <customWorkbookView name="Jacob Øllgaard-Nicolajsen - Privat visning" guid="{78D65632-C7BA-4E23-B98D-ECA9AB555EC6}" mergeInterval="0" personalView="1" maximized="1" xWindow="1" yWindow="1" windowWidth="1152" windowHeight="644" activeSheetId="2"/>
    <customWorkbookView name="Kmimage - Privat visning" guid="{8E89BB62-8EB2-4BA0-A95F-D4D52EE74FC4}" mergeInterval="0" personalView="1" maximized="1" xWindow="1" yWindow="1" windowWidth="1280" windowHeight="57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23" l="1"/>
  <c r="E11" i="24"/>
  <c r="E12" i="24"/>
  <c r="E5" i="24"/>
  <c r="E4" i="24"/>
  <c r="F52" i="23"/>
  <c r="E21" i="22"/>
  <c r="D21" i="22"/>
  <c r="F21" i="22"/>
  <c r="C4" i="24"/>
  <c r="C21" i="22"/>
  <c r="D52" i="23"/>
  <c r="D77" i="23"/>
  <c r="D78" i="23"/>
  <c r="E52" i="23"/>
  <c r="D57" i="23"/>
  <c r="D58" i="23"/>
  <c r="C36" i="22"/>
  <c r="D36" i="22"/>
  <c r="D54" i="23"/>
  <c r="D73" i="23"/>
  <c r="D74" i="23"/>
  <c r="F36" i="22"/>
  <c r="C5" i="24"/>
  <c r="D59" i="23"/>
  <c r="D60" i="23"/>
  <c r="C8" i="24"/>
  <c r="C11" i="24"/>
  <c r="C1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Oddershede</author>
  </authors>
  <commentList>
    <comment ref="F22" authorId="0" shapeId="0" xr:uid="{00000000-0006-0000-0200-000001000000}">
      <text>
        <r>
          <rPr>
            <b/>
            <sz val="9"/>
            <color indexed="81"/>
            <rFont val="Tahoma"/>
            <family val="2"/>
          </rPr>
          <t>LM:</t>
        </r>
        <r>
          <rPr>
            <sz val="9"/>
            <color indexed="81"/>
            <rFont val="Tahoma"/>
            <family val="2"/>
          </rPr>
          <t xml:space="preserve">
Udfyldes automatisk med beløb indtastet under konto 118010 og med modsat fortegn.</t>
        </r>
      </text>
    </comment>
    <comment ref="D54" authorId="0" shapeId="0" xr:uid="{00000000-0006-0000-0200-000002000000}">
      <text>
        <r>
          <rPr>
            <b/>
            <sz val="9"/>
            <color indexed="81"/>
            <rFont val="Tahoma"/>
            <family val="2"/>
          </rPr>
          <t>LM:</t>
        </r>
        <r>
          <rPr>
            <sz val="9"/>
            <color indexed="81"/>
            <rFont val="Tahoma"/>
            <family val="2"/>
          </rPr>
          <t xml:space="preserve">
Afstemmes med 'Saldooversigt, art' med kontointerval fra 110000 til 119990.</t>
        </r>
      </text>
    </comment>
  </commentList>
</comments>
</file>

<file path=xl/sharedStrings.xml><?xml version="1.0" encoding="utf-8"?>
<sst xmlns="http://schemas.openxmlformats.org/spreadsheetml/2006/main" count="171" uniqueCount="155">
  <si>
    <t>Introduktion til hjælpeark til beregning af delvis momsfradragsprocent</t>
  </si>
  <si>
    <t>Dette regneark er udarbejdet med udgangspunkt i en afgørelse fra Landsskatteretten fra december 2017. Afgørelsen kan findes på Afgørelsesdatabasen for Landsskatteretten og Skatterådet. Se http://www.afgoerelsesdatabasen.dk - Søg efter journal nr. 13-0187000</t>
  </si>
  <si>
    <t>Afgørelsen tager udgangspunkt i Kirkegårdens samlede økonomi i beregningen af den aktivitetsbestemte fradragsprocent. Regnearket er et hjælpeark til menighedsrådene, baseret på denne afgørelse, og til brug for beregning af momsfradragsprocenten for kirkegårdens fællesomkostninger.</t>
  </si>
  <si>
    <r>
      <t xml:space="preserve">Det er uanset indholdet i dette regneark menighedsrådenes ansvar, at momsloven er overholdt. Det betyder bl.a., at menighedsrådene selv skal forholde sig til, om den i regnearket opstillede model er en egnet metode til opgørelse af  forholdet mellem de momsfrie og momspligtige ydelser, og dermed opgørelsen af menighedsrådets momsfradragsprocent. </t>
    </r>
    <r>
      <rPr>
        <b/>
        <sz val="11"/>
        <color indexed="8"/>
        <rFont val="Cambria"/>
        <family val="1"/>
      </rPr>
      <t>Menighedsrådene er således også selv ansvarlige for at foretage et "realitetscheck" af resultatet af beregningen, så det sikres, at fradragsprocenten også afspejler den reelle aktivitet. Regnearket skal således opfattes som vejledende.</t>
    </r>
  </si>
  <si>
    <t>Det er dog samtidig vores vurdering, at metoden afspejler principperne i Landsskatterettens kendelse. Derfor anser vi det for temmelig usandsynligt, at SKAT vil anfægte det momsfradag, som man når frem til ved at anvende denne metode - også selvom menighedsrådet og/eller SKAT måtte mene, at metoden ikke giver et retvisende billede hos det konkrete menighedsråd.</t>
  </si>
  <si>
    <t>De gule celler skal udfyldes af menighedsrådet</t>
  </si>
  <si>
    <t>De grå celler er celler, som er forudfyldte, og som menighedsrådet ikke bør taste i</t>
  </si>
  <si>
    <t>Regnearket indeholde 4 faner, som nedenfor beskrives kort.</t>
  </si>
  <si>
    <t>Intro:</t>
  </si>
  <si>
    <t>- Fanen indeholder denne introduktion. Der skal ikke udfyldes noget på denne fane.</t>
  </si>
  <si>
    <t>Skøn - Metode A</t>
  </si>
  <si>
    <r>
      <t xml:space="preserve">Siden er opdelt i to beregninger. Den øverste boks benyttes til beregning af den aktivitetsbestemte fradragsprocent på kirkegården - efter metode A - baseret på Landsskatterettens afgørelse i december 2017. I dette ark indtastes de forskellige indtægter og udgifter som fx findes på kirkegården. Tallene findes på på formålsniveau på regnskabsskemaets hovedside/resultatopgørelse eller under de formål. Se fx nedenfor.  
</t>
    </r>
    <r>
      <rPr>
        <b/>
        <sz val="11"/>
        <color indexed="8"/>
        <rFont val="Cambria"/>
        <family val="1"/>
      </rPr>
      <t/>
    </r>
  </si>
  <si>
    <t>Den anden boks vedrører momsfradrag på overordnede fællesomkostninger for hele menighedsrådet. Det er bl.a. udgifter til kirkegårdsdiget der normalt bogføres under formål 4 eller som anlægsudgift. Det er desuden menighedsrådet der vurderer om om det dækker flere aktivitetsområder.  Har menighedsrådet ikke har sådanne udgifter, behøver skemaet ikke blive udfyldt.</t>
  </si>
  <si>
    <r>
      <rPr>
        <b/>
        <sz val="11"/>
        <color indexed="8"/>
        <rFont val="Cambria"/>
        <family val="1"/>
      </rPr>
      <t xml:space="preserve"> Bemærk</t>
    </r>
    <r>
      <rPr>
        <sz val="11"/>
        <color indexed="8"/>
        <rFont val="Cambria"/>
        <family val="1"/>
      </rPr>
      <t xml:space="preserve">, at beregningen af skøn i dette skema vedrører kirkegården og de overordnede fællesomkostninger. Hvis der ønskes et skøn for fx kirken eller sognegården, så kan samme tilgang til skøn ikke anvendes. </t>
    </r>
  </si>
  <si>
    <r>
      <t xml:space="preserve">Bemærk, </t>
    </r>
    <r>
      <rPr>
        <sz val="11"/>
        <color indexed="8"/>
        <rFont val="Cambria"/>
        <family val="1"/>
      </rPr>
      <t xml:space="preserve">at beregningen af fradraprocent for fællesomkostninger på kirkegården kun skal indeholde regnskabstal fra formål 40. Øvrige formål under 4, 41-43, indgår ikke her. </t>
    </r>
  </si>
  <si>
    <r>
      <rPr>
        <b/>
        <sz val="11"/>
        <color indexed="8"/>
        <rFont val="Cambria"/>
        <family val="1"/>
      </rPr>
      <t>Bemærk</t>
    </r>
    <r>
      <rPr>
        <sz val="11"/>
        <color indexed="8"/>
        <rFont val="Cambria"/>
        <family val="2"/>
      </rPr>
      <t>, at det er vigtigt, at regnskabet afsluttes inden tallene trækkes, men dog før selve reguleringen af momsfradraget.</t>
    </r>
  </si>
  <si>
    <t>Når der træffes beslutninger ved udfyldelse af regnearket bør disse dokumenteres, ved fx at skrive ned hvorfor og hvordan man er nået frem til den pågældende beslutning.</t>
  </si>
  <si>
    <t>Regnearket og eventuelle notater gemmes herefter sammen med regnskabsmaterialet, så det kan fremvises på forespørgsel fra SKAT eller revisor. Når der er foretaget genberegning og reguleringen bogføres ved årsregnskabets afslutning, bør beregningen vedlægges som dokumentation for bilaget.</t>
  </si>
  <si>
    <t>Metode B:</t>
  </si>
  <si>
    <t xml:space="preserve">På denne fane opdeles menighedsrådets omsætning i henholdsvis momspligtige og momsfrie indtægter indenfor momslovens anvendelsesområde, og i momsfri omsætning udenfor momslovens anvendelsesområde. Resultatet indgår i beregningen af metode C momsfradragsprocenterne. </t>
  </si>
  <si>
    <t>Opsamling - Metode C:</t>
  </si>
  <si>
    <t xml:space="preserve">- Indeholder en opsamling af den i regnearket beregnede momsfradragsprocent. Fanen henter tallene fra de øvrige faner (metode A og metode B). Der skal ikke udfyldes noget på denne fane. </t>
  </si>
  <si>
    <t>Forslag til skønsprocenter efter momslovens § 38, stk. 2 pga. af Landskatterettens afgørelse 13-0187000</t>
  </si>
  <si>
    <t xml:space="preserve">Indtægtsbaseret metode på kirkegården og overordnede fællesudgifter </t>
  </si>
  <si>
    <t>Se fanen 'Intro' for nærmere vejledning.</t>
  </si>
  <si>
    <t>FÆLLESOMKOSTNINGER PÅ KIRKEGÅRDEN</t>
  </si>
  <si>
    <t xml:space="preserve">Er der til fællesomkostninger på kirkegården knyttet momsfri og momspligtig omsætning indenfor momslovens anvendelsesområde? Skriv ja eller nej. </t>
  </si>
  <si>
    <t>ja</t>
  </si>
  <si>
    <t>Hvis der svares ja til ovenstående spørgsmål, benyttes metode C til opgørelse af momsrefusionsprocenten</t>
  </si>
  <si>
    <t>Har du brug for hjælp til besvarelsen, KLIK HER!</t>
  </si>
  <si>
    <r>
      <rPr>
        <b/>
        <sz val="10"/>
        <rFont val="Cambria"/>
        <family val="1"/>
      </rPr>
      <t xml:space="preserve">*** </t>
    </r>
    <r>
      <rPr>
        <sz val="10"/>
        <rFont val="Cambria"/>
        <family val="1"/>
      </rPr>
      <t>Angives uden fortegn</t>
    </r>
  </si>
  <si>
    <r>
      <rPr>
        <b/>
        <sz val="10"/>
        <rFont val="Cambria"/>
        <family val="1"/>
      </rPr>
      <t>****</t>
    </r>
    <r>
      <rPr>
        <sz val="10"/>
        <rFont val="Cambria"/>
        <family val="1"/>
      </rPr>
      <t xml:space="preserve"> Angives med negativt fortegn</t>
    </r>
  </si>
  <si>
    <t>Kirkegården, Formål 40</t>
  </si>
  <si>
    <t>Indtægter ifølge årsregnskab***</t>
  </si>
  <si>
    <t xml:space="preserve">Udgifter ifølge </t>
  </si>
  <si>
    <t xml:space="preserve">Heraf direkte udgifter </t>
  </si>
  <si>
    <t>Indtægter i % af udgifter</t>
  </si>
  <si>
    <t>Formål 40, Kirkegården (ekskl. formål 41-43)</t>
  </si>
  <si>
    <t>årsregnskab****</t>
  </si>
  <si>
    <t>vedr. kirkgårdsdige*</t>
  </si>
  <si>
    <t>Skøn efter § 38, stk. 2</t>
  </si>
  <si>
    <t>Indtægter, formål 40</t>
  </si>
  <si>
    <t>Udgifter, løn, formål 40</t>
  </si>
  <si>
    <t>Udgifter, øvrig drift, formål 40</t>
  </si>
  <si>
    <t xml:space="preserve">I alt </t>
  </si>
  <si>
    <t xml:space="preserve">OVERORDNEDE FÆLLESOMKOSTNINGER </t>
  </si>
  <si>
    <t>Er der indenfor momsaktivitetsområdet momsfri og momspligtig omsætning indenfor momslovens anvendelsesområde? Skriv ja eller nej.</t>
  </si>
  <si>
    <t>Momsfradrag for overordnede fællesomkostninger (indtast af årsregnskab, side 1)</t>
  </si>
  <si>
    <t>Udgifter ifølge årsregnskab****         (summen af løn- og driftsudgifter)</t>
  </si>
  <si>
    <r>
      <t xml:space="preserve">Indtægter i % af udgifter </t>
    </r>
    <r>
      <rPr>
        <sz val="10"/>
        <rFont val="Cambria"/>
        <family val="1"/>
      </rPr>
      <t>Skøn efter § 38, stk. 2</t>
    </r>
  </si>
  <si>
    <t>Formål 2, kirkebygning og sognegård</t>
  </si>
  <si>
    <t>Formål 3, kirkelige aktiviteter</t>
  </si>
  <si>
    <t>Formål 4, kirkegård</t>
  </si>
  <si>
    <t>Formål 5, præstebolig og forpagtnings indtægter</t>
  </si>
  <si>
    <t>Formål 6, administration og fællesudgifter</t>
  </si>
  <si>
    <t>Formål 7, finansielle poster</t>
  </si>
  <si>
    <t>I alt</t>
  </si>
  <si>
    <t>*) Udgifter til kirkegårdsdige</t>
  </si>
  <si>
    <t>I denne kolonne anføres udgifter bogført under formål 40 men som ikke betragtes som fællesomkostninger på kirkegåden. Det er f.eks. direkte udgifter i forbindelse med løbende vedligeholdelse og reparationer af kirkegårdsdiget, låger og porter i forbindelse hermed.</t>
  </si>
  <si>
    <t>Disse udgifter skal trækkes ud af beregningen da udgifter til netop kirkegårdsdiget opfattes som en overordnet fællesomkostning vedr. kirken og ikke kirkegården specifikt. Disse udgifter skal således knyttes en anden momskode end fællesomkostninger  på kirkegården.</t>
  </si>
  <si>
    <t xml:space="preserve">**) Der medtages kun indtægter og udgifter under formål 40 Kirkegård. De øvrige formål under hovedformål 4 kirkegården, formål 41-43 medtages ikke. </t>
  </si>
  <si>
    <t>Opgørelse af den omsætningsbestemte momsrefusionsprocent</t>
  </si>
  <si>
    <t>Metode B</t>
  </si>
  <si>
    <t>Alle bør udfylde dette ark!</t>
  </si>
  <si>
    <t>Opgørelsen beregnes på baggrund af omsætningen (indtægterne)</t>
  </si>
  <si>
    <t>Opgørelsen er vejledende</t>
  </si>
  <si>
    <t>Nedenstående opremsning af artskonti er alene vejlende og afspejler opsætning ifølge KMs artskontoplan. Vær opmærksom på at tage hensyn til den logik, som I lokalt konterer og bogfører efter.</t>
  </si>
  <si>
    <t>Indenfor momslovens anvendelseområde</t>
  </si>
  <si>
    <t>Omsætning udenfor momslovens anvendelses-område**</t>
  </si>
  <si>
    <t>Momspligtig</t>
  </si>
  <si>
    <t xml:space="preserve">Momsfri </t>
  </si>
  <si>
    <t>Art</t>
  </si>
  <si>
    <t xml:space="preserve">Indtægter - kr. </t>
  </si>
  <si>
    <t>omsætning</t>
  </si>
  <si>
    <t>omsætning*</t>
  </si>
  <si>
    <t>Boligbidrag, husleje-, lejeindtægter</t>
  </si>
  <si>
    <t>Bygninger, betaling af forbrugsafgifter</t>
  </si>
  <si>
    <t>Udleje, arealer</t>
  </si>
  <si>
    <t>***</t>
  </si>
  <si>
    <t>Forpagtningsindtægter og EU-støtte (landbrug) [ikke momsregist.]</t>
  </si>
  <si>
    <t>Forpagtningsindtægter og EU-støtte (landbrug) [hvis momsregist.]</t>
  </si>
  <si>
    <t>Avlsgård</t>
  </si>
  <si>
    <t xml:space="preserve">F.eks. Jagt- og fiskeret </t>
  </si>
  <si>
    <t>Udleje kirke, sognegård, menighedslokaler</t>
  </si>
  <si>
    <t>Indtægt gravstedskapitaler</t>
  </si>
  <si>
    <t>Hensættelsen af gravstedskapitaler (bør være modpost til 118010)</t>
  </si>
  <si>
    <t>Hjemfald af gravstedskapital</t>
  </si>
  <si>
    <t>Gravkastning</t>
  </si>
  <si>
    <t>Nyanlæg/omlægning af gravsteder</t>
  </si>
  <si>
    <t>Køb/fornyelse af gravsted</t>
  </si>
  <si>
    <t>Salg planter, vedligehold, renhold m.v.</t>
  </si>
  <si>
    <t>Kremering</t>
  </si>
  <si>
    <t>Kirkepyntning, salg af lys og blomster</t>
  </si>
  <si>
    <t>Salg ved arrangementer</t>
  </si>
  <si>
    <t>*</t>
  </si>
  <si>
    <t>Indtægtsdækket virksomhed…</t>
  </si>
  <si>
    <t>Kirkeblad, salg, annoncer</t>
  </si>
  <si>
    <t>Salg af varer og tjenesteydelser</t>
  </si>
  <si>
    <t>Salg af varme</t>
  </si>
  <si>
    <t>**</t>
  </si>
  <si>
    <t>Entre til koncerter, foredrag m.v.</t>
  </si>
  <si>
    <t>Betaling for adgang til kirke, tårn, rundvisninger m.v.</t>
  </si>
  <si>
    <t>Diverse indtægter</t>
  </si>
  <si>
    <t>Indtægter på artskonti kan specificeres her (bemærk at du selv vælger momspligt eller momsfri):</t>
  </si>
  <si>
    <t>XXXXXX</t>
  </si>
  <si>
    <t>F.eks. Øvrige ydelser i forbindelse med beravelseshandling</t>
  </si>
  <si>
    <t>F.eks. salg af effekter fra skov, lejeindtægter m.v.</t>
  </si>
  <si>
    <t>Biregnskaber - indtægter</t>
  </si>
  <si>
    <t>Momsreguleringskonto (hvis poster fra sidste år eller i løbet af året)</t>
  </si>
  <si>
    <t>Omsætning i alt, fordelt på momstyper</t>
  </si>
  <si>
    <t>Omsætning i alt</t>
  </si>
  <si>
    <t>På baggrund af omsætningen indenfor momslovens anvendelsesområde beregnes den omsætningsbestemte fradragsprocent:</t>
  </si>
  <si>
    <t>Beregnet - hjælpetal</t>
  </si>
  <si>
    <t>Beregnet omsætningsbestemt fradragsprocent</t>
  </si>
  <si>
    <t>Oprunding - hjælpetal</t>
  </si>
  <si>
    <t>Oprundet omsætningsbestemt fradragsprocent</t>
  </si>
  <si>
    <t>Den oprundede omsætningsbestemte fradragsprocent indgår sammen med den aktivitetsbestemte fradragsprocent (Model C) i beregningen af den samlede fradragsprocent.</t>
  </si>
  <si>
    <t>* Hvis menighedsrådet har omsætning i denne kolonne, skal menighedsrådet være opmærksom på, at der kan være tale om krav om betaling af lønsumsafgift. Der henvises til vejledningens afsnit 6 - Lønsumsafgift.</t>
  </si>
  <si>
    <t xml:space="preserve">** Denne kolonne benyttes IKKE i beregningen af den omsætningsbestemte fradragsprocent på baggrund af omsætning. Den er således medtaget for at skabe overblik over de forskellige omsætningstyper og skabe sammenhæng til Bilag 1 i vejledningen. </t>
  </si>
  <si>
    <t>HUSK: Der kan både være momsfrie og momspligtige poster på samme art.</t>
  </si>
  <si>
    <t>Nedenstående afsnit er frivilligt at udfylde og til intern brug for afstemning af indtastninger og indberetninger</t>
  </si>
  <si>
    <t>Afstemning mellem regnskabstal og indtastede tal i skema ovenfor:</t>
  </si>
  <si>
    <t>Beløb</t>
  </si>
  <si>
    <r>
      <t>Saldooversigt pr. 31/12 for art 110000-119999</t>
    </r>
    <r>
      <rPr>
        <b/>
        <sz val="11"/>
        <color indexed="8"/>
        <rFont val="Cambria"/>
        <family val="1"/>
      </rPr>
      <t xml:space="preserve"> - indtast  --&gt;</t>
    </r>
  </si>
  <si>
    <t>Indtastet omsætning i alt, jf. D54</t>
  </si>
  <si>
    <t>Difference</t>
  </si>
  <si>
    <t>Saldo, indberettet udgående moms til skat - indtast --&gt;</t>
  </si>
  <si>
    <t>Beregnet moms ud fra indtastede beløb i skema ovenfor:</t>
  </si>
  <si>
    <t>(en evt. difference kan skyldes momspligtig omsætning på andre konti end 11xxxx</t>
  </si>
  <si>
    <t>f.eks. salg af en brugt maskine, kørt som udgiftsreducerende post)</t>
  </si>
  <si>
    <t>Samlet oversigt over beregnet momsfradragsprocent</t>
  </si>
  <si>
    <t>Indtægtsbaseret skøn efter § 38, stk 2 (metode A)</t>
  </si>
  <si>
    <t>Fradrags-procent</t>
  </si>
  <si>
    <t>Kirkegården</t>
  </si>
  <si>
    <t>Menighedsrådet</t>
  </si>
  <si>
    <t>Omsætningsbestemte fradragsprocent efter §38, stk. 1 (metode B)</t>
  </si>
  <si>
    <t>Fradragsprocent på baggrund af omsætning</t>
  </si>
  <si>
    <t>Skøn baseret på metode A og metode B (metode C)</t>
  </si>
  <si>
    <t>Fradrags-procent*</t>
  </si>
  <si>
    <t>Fællesomkostninger, kirkegårdsdrift</t>
  </si>
  <si>
    <t>Overordnede fællesomkostninger for hele menighedsrådet**</t>
  </si>
  <si>
    <t>*Hvis der er både momsfrie og momspligtige aktiviter indenfor momslovens anvendelsesområde, skal fradragsprocent fra denne metode C anvendes. Kontakt eventuelt provstirevisor eller Landsforeningen af Menighedsråd, hvis du er i tvivl om hvorvidt du skal anvende metode C.</t>
  </si>
  <si>
    <t>** Overordnede fællesomkostninger for hele menighedsrådet</t>
  </si>
  <si>
    <t>Denne fradragsprocent anvendes på udgifter knyttet til hele kirken og som anses som en fællesudgift for både momspligtige og momsfrie aktiviteter.</t>
  </si>
  <si>
    <t xml:space="preserve">I dette skema fremgår kirkegårdsdige som et konkret eksempel. </t>
  </si>
  <si>
    <t>A conto fradragsprocent for den kommende regnskabsår</t>
  </si>
  <si>
    <t>Menighedsrådene kan med fordel anvendes den regnskabsmæssige fradragsprocent som</t>
  </si>
  <si>
    <t>a conto fradragsprocent for den kommende regnskabsår. Dette under hensyntagen til evt. store udsving i forventede indtægter.</t>
  </si>
  <si>
    <t>DET ER DENNE PROCENT, DER SKAL ANVENDES TIL REGULERING</t>
  </si>
  <si>
    <t/>
  </si>
  <si>
    <t>GUIDE - Valg af metode til beregning af fradragsprocent for kirkegården</t>
  </si>
  <si>
    <t xml:space="preserve">Nedenstående beslutningsdiagram kan anvendes til at afklare hvilken metode, A eller C, </t>
  </si>
  <si>
    <t>den endelige momsfradragsprocenten skal beregnes ud fra.</t>
  </si>
  <si>
    <t>Yderligere oplysninger kan findes i Kirkeministeriets momsvejledning, der er tilgængelig på Den Digitale Arbejdsplads,</t>
  </si>
  <si>
    <t>eller kontakt provstirevisor eller Landsforeningen af menighedsråd.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</si>
</sst>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 _k_r_._-;\-* #,##0.00\ _k_r_._-;_-* &quot;-&quot;??\ _k_r_._-;_-@_-"/>
    <numFmt numFmtId="165" formatCode="_(* #,##0.00_);_(* \(#,##0.00\);_(* &quot;-&quot;??_);_(@_)"/>
    <numFmt numFmtId="166" formatCode="_ * #,##0_ ;_ * \-#,##0_ ;_ * &quot;-&quot;??_ ;_ @_ "/>
  </numFmts>
  <fonts count="33" x14ac:knownFonts="1">
    <font>
      <sz val="10"/>
      <name val="Arial"/>
    </font>
    <font>
      <sz val="11"/>
      <color indexed="8"/>
      <name val="Calibri"/>
      <family val="2"/>
    </font>
    <font>
      <sz val="10"/>
      <name val="Arial"/>
      <family val="2"/>
    </font>
    <font>
      <sz val="10"/>
      <name val="Arial"/>
      <family val="2"/>
    </font>
    <font>
      <b/>
      <sz val="11"/>
      <color indexed="8"/>
      <name val="Cambria"/>
      <family val="1"/>
    </font>
    <font>
      <b/>
      <sz val="9"/>
      <color indexed="81"/>
      <name val="Tahoma"/>
      <family val="2"/>
    </font>
    <font>
      <sz val="9"/>
      <color indexed="81"/>
      <name val="Tahoma"/>
      <family val="2"/>
    </font>
    <font>
      <sz val="11"/>
      <color indexed="8"/>
      <name val="Cambria"/>
      <family val="2"/>
    </font>
    <font>
      <sz val="10"/>
      <name val="Cambria"/>
      <family val="1"/>
    </font>
    <font>
      <b/>
      <sz val="10"/>
      <name val="Cambria"/>
      <family val="1"/>
    </font>
    <font>
      <sz val="11"/>
      <color indexed="8"/>
      <name val="Cambria"/>
      <family val="1"/>
    </font>
    <font>
      <b/>
      <sz val="11"/>
      <name val="Calibri Light"/>
      <family val="2"/>
    </font>
    <font>
      <b/>
      <sz val="10"/>
      <name val="Arial"/>
      <family val="2"/>
    </font>
    <font>
      <b/>
      <sz val="14"/>
      <name val="Arial"/>
      <family val="2"/>
    </font>
    <font>
      <sz val="11"/>
      <color theme="1"/>
      <name val="Cambria"/>
      <family val="2"/>
    </font>
    <font>
      <u/>
      <sz val="10"/>
      <color theme="10"/>
      <name val="Arial"/>
      <family val="2"/>
    </font>
    <font>
      <sz val="11"/>
      <color theme="1"/>
      <name val="Calibri"/>
      <family val="2"/>
      <scheme val="minor"/>
    </font>
    <font>
      <sz val="10"/>
      <name val="Cambria"/>
      <family val="1"/>
      <scheme val="major"/>
    </font>
    <font>
      <sz val="11"/>
      <name val="Cambria"/>
      <family val="1"/>
      <scheme val="major"/>
    </font>
    <font>
      <sz val="11"/>
      <color theme="1"/>
      <name val="Cambria"/>
      <family val="1"/>
      <scheme val="major"/>
    </font>
    <font>
      <b/>
      <sz val="11"/>
      <color theme="1"/>
      <name val="Cambria"/>
      <family val="1"/>
      <scheme val="major"/>
    </font>
    <font>
      <sz val="10"/>
      <color theme="1"/>
      <name val="Cambria"/>
      <family val="1"/>
      <scheme val="major"/>
    </font>
    <font>
      <b/>
      <sz val="11"/>
      <name val="Cambria"/>
      <family val="1"/>
      <scheme val="major"/>
    </font>
    <font>
      <sz val="11"/>
      <color theme="0"/>
      <name val="Cambria"/>
      <family val="1"/>
      <scheme val="major"/>
    </font>
    <font>
      <b/>
      <sz val="12"/>
      <color rgb="FFFF0000"/>
      <name val="Cambria"/>
      <family val="1"/>
      <scheme val="major"/>
    </font>
    <font>
      <b/>
      <sz val="14"/>
      <name val="Cambria"/>
      <family val="1"/>
      <scheme val="major"/>
    </font>
    <font>
      <b/>
      <sz val="10"/>
      <name val="Cambria"/>
      <family val="1"/>
      <scheme val="major"/>
    </font>
    <font>
      <b/>
      <sz val="11"/>
      <color theme="1"/>
      <name val="Cambria"/>
      <family val="1"/>
    </font>
    <font>
      <i/>
      <sz val="11"/>
      <color theme="1"/>
      <name val="Cambria"/>
      <family val="1"/>
    </font>
    <font>
      <sz val="11"/>
      <color theme="1"/>
      <name val="Cambria"/>
      <family val="1"/>
    </font>
    <font>
      <sz val="10"/>
      <color theme="1"/>
      <name val="Cambria"/>
      <family val="1"/>
    </font>
    <font>
      <i/>
      <sz val="11"/>
      <color theme="1"/>
      <name val="Cambria"/>
      <family val="1"/>
      <scheme val="major"/>
    </font>
    <font>
      <b/>
      <sz val="11"/>
      <color theme="0"/>
      <name val="Cambria"/>
      <family val="1"/>
    </font>
  </fonts>
  <fills count="9">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14"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15" fillId="0" borderId="0" applyNumberFormat="0" applyFill="0" applyBorder="0" applyAlignment="0" applyProtection="0"/>
    <xf numFmtId="0" fontId="16" fillId="0" borderId="0"/>
    <xf numFmtId="0" fontId="2" fillId="0" borderId="0"/>
    <xf numFmtId="0" fontId="14" fillId="0" borderId="0"/>
    <xf numFmtId="0" fontId="16" fillId="0" borderId="0"/>
    <xf numFmtId="9" fontId="14"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cellStyleXfs>
  <cellXfs count="162">
    <xf numFmtId="0" fontId="0" fillId="0" borderId="0" xfId="0"/>
    <xf numFmtId="0" fontId="17" fillId="0" borderId="0" xfId="0" applyFont="1"/>
    <xf numFmtId="0" fontId="18" fillId="0" borderId="0" xfId="0" applyFont="1"/>
    <xf numFmtId="0" fontId="19" fillId="0" borderId="0" xfId="8" applyFont="1"/>
    <xf numFmtId="0" fontId="19" fillId="0" borderId="0" xfId="8" applyFont="1" applyAlignment="1">
      <alignment wrapText="1"/>
    </xf>
    <xf numFmtId="4" fontId="19" fillId="0" borderId="0" xfId="8" applyNumberFormat="1" applyFont="1" applyBorder="1"/>
    <xf numFmtId="0" fontId="19" fillId="0" borderId="0" xfId="8" applyFont="1" applyBorder="1"/>
    <xf numFmtId="4" fontId="19" fillId="0" borderId="1" xfId="8" applyNumberFormat="1" applyFont="1" applyBorder="1"/>
    <xf numFmtId="0" fontId="19" fillId="0" borderId="1" xfId="8" applyFont="1" applyBorder="1"/>
    <xf numFmtId="4" fontId="19" fillId="0" borderId="0" xfId="8" applyNumberFormat="1" applyFont="1"/>
    <xf numFmtId="4" fontId="19" fillId="0" borderId="0" xfId="1" applyNumberFormat="1" applyFont="1"/>
    <xf numFmtId="0" fontId="20" fillId="0" borderId="0" xfId="8" applyFont="1"/>
    <xf numFmtId="0" fontId="19" fillId="0" borderId="0" xfId="8" applyFont="1" applyAlignment="1">
      <alignment horizontal="right"/>
    </xf>
    <xf numFmtId="0" fontId="20" fillId="0" borderId="0" xfId="8" applyFont="1" applyBorder="1" applyAlignment="1" applyProtection="1">
      <alignment horizontal="center"/>
    </xf>
    <xf numFmtId="0" fontId="19" fillId="0" borderId="0" xfId="8" applyFont="1" applyProtection="1"/>
    <xf numFmtId="0" fontId="21" fillId="0" borderId="0" xfId="8" applyFont="1" applyAlignment="1">
      <alignment wrapText="1"/>
    </xf>
    <xf numFmtId="0" fontId="21" fillId="0" borderId="0" xfId="8" applyFont="1" applyAlignment="1" applyProtection="1">
      <alignment wrapText="1"/>
    </xf>
    <xf numFmtId="9" fontId="22" fillId="3" borderId="0" xfId="10" applyFont="1" applyFill="1" applyProtection="1"/>
    <xf numFmtId="4" fontId="22" fillId="3" borderId="0" xfId="7" applyNumberFormat="1" applyFont="1" applyFill="1" applyAlignment="1" applyProtection="1">
      <alignment horizontal="left"/>
    </xf>
    <xf numFmtId="0" fontId="23" fillId="0" borderId="0" xfId="8" applyFont="1" applyProtection="1"/>
    <xf numFmtId="10" fontId="18" fillId="4" borderId="0" xfId="10" applyNumberFormat="1" applyFont="1" applyFill="1" applyProtection="1"/>
    <xf numFmtId="4" fontId="18" fillId="0" borderId="0" xfId="7" applyNumberFormat="1" applyFont="1" applyFill="1" applyAlignment="1" applyProtection="1">
      <alignment horizontal="left"/>
    </xf>
    <xf numFmtId="4" fontId="18" fillId="0" borderId="0" xfId="7" applyNumberFormat="1" applyFont="1" applyProtection="1"/>
    <xf numFmtId="4" fontId="22" fillId="0" borderId="0" xfId="7" applyNumberFormat="1" applyFont="1" applyBorder="1" applyProtection="1"/>
    <xf numFmtId="4" fontId="22" fillId="0" borderId="0" xfId="7" applyNumberFormat="1" applyFont="1" applyAlignment="1" applyProtection="1">
      <alignment horizontal="left"/>
    </xf>
    <xf numFmtId="4" fontId="19" fillId="0" borderId="0" xfId="8" applyNumberFormat="1" applyFont="1" applyProtection="1"/>
    <xf numFmtId="4" fontId="22" fillId="0" borderId="0" xfId="7" applyNumberFormat="1" applyFont="1" applyProtection="1"/>
    <xf numFmtId="0" fontId="20" fillId="0" borderId="0" xfId="8" applyFont="1" applyProtection="1"/>
    <xf numFmtId="4" fontId="18" fillId="2" borderId="2" xfId="7" applyNumberFormat="1" applyFont="1" applyFill="1" applyBorder="1" applyProtection="1">
      <protection locked="0"/>
    </xf>
    <xf numFmtId="49" fontId="18" fillId="5" borderId="2" xfId="7" applyNumberFormat="1" applyFont="1" applyFill="1" applyBorder="1" applyAlignment="1" applyProtection="1">
      <protection locked="0"/>
    </xf>
    <xf numFmtId="0" fontId="19" fillId="0" borderId="0" xfId="8" applyFont="1" applyFill="1" applyBorder="1" applyProtection="1"/>
    <xf numFmtId="0" fontId="19" fillId="0" borderId="0" xfId="8" applyFont="1" applyAlignment="1" applyProtection="1">
      <alignment horizontal="right"/>
    </xf>
    <xf numFmtId="4" fontId="18" fillId="0" borderId="0" xfId="7" applyNumberFormat="1" applyFont="1" applyProtection="1">
      <protection locked="0"/>
    </xf>
    <xf numFmtId="4" fontId="22" fillId="0" borderId="3" xfId="7" applyNumberFormat="1" applyFont="1" applyBorder="1" applyAlignment="1" applyProtection="1"/>
    <xf numFmtId="4" fontId="18" fillId="0" borderId="0" xfId="7" applyNumberFormat="1" applyFont="1" applyFill="1" applyAlignment="1" applyProtection="1"/>
    <xf numFmtId="4" fontId="18" fillId="0" borderId="0" xfId="7" applyNumberFormat="1" applyFont="1" applyAlignment="1" applyProtection="1">
      <alignment vertical="center" wrapText="1"/>
    </xf>
    <xf numFmtId="4" fontId="18" fillId="0" borderId="0" xfId="7" applyNumberFormat="1" applyFont="1" applyAlignment="1" applyProtection="1"/>
    <xf numFmtId="4" fontId="18" fillId="0" borderId="0" xfId="7" applyNumberFormat="1" applyFont="1" applyAlignment="1" applyProtection="1">
      <alignment wrapText="1"/>
    </xf>
    <xf numFmtId="0" fontId="19" fillId="0" borderId="0" xfId="8" applyFont="1" applyFill="1" applyProtection="1"/>
    <xf numFmtId="0" fontId="19" fillId="0" borderId="0" xfId="8" applyFont="1" applyFill="1"/>
    <xf numFmtId="4" fontId="18" fillId="0" borderId="0" xfId="7" applyNumberFormat="1" applyFont="1" applyFill="1" applyAlignment="1" applyProtection="1">
      <alignment wrapText="1"/>
    </xf>
    <xf numFmtId="0" fontId="19" fillId="0" borderId="0" xfId="8" applyFont="1" applyFill="1" applyAlignment="1" applyProtection="1">
      <alignment horizontal="right"/>
    </xf>
    <xf numFmtId="0" fontId="19" fillId="0" borderId="0" xfId="8" applyFont="1" applyAlignment="1"/>
    <xf numFmtId="0" fontId="19" fillId="0" borderId="0" xfId="8" applyFont="1" applyAlignment="1" applyProtection="1"/>
    <xf numFmtId="49" fontId="18" fillId="0" borderId="0" xfId="7" applyNumberFormat="1" applyFont="1" applyFill="1" applyBorder="1" applyAlignment="1" applyProtection="1">
      <protection locked="0"/>
    </xf>
    <xf numFmtId="4" fontId="22" fillId="0" borderId="0" xfId="7" applyNumberFormat="1" applyFont="1" applyAlignment="1" applyProtection="1">
      <alignment horizontal="center"/>
    </xf>
    <xf numFmtId="4" fontId="22" fillId="0" borderId="0" xfId="7" applyNumberFormat="1" applyFont="1" applyAlignment="1" applyProtection="1"/>
    <xf numFmtId="0" fontId="18" fillId="0" borderId="0" xfId="7" applyFont="1" applyProtection="1"/>
    <xf numFmtId="49" fontId="18" fillId="0" borderId="0" xfId="7" applyNumberFormat="1" applyFont="1" applyAlignment="1" applyProtection="1">
      <alignment horizontal="left"/>
    </xf>
    <xf numFmtId="0" fontId="17" fillId="0" borderId="0" xfId="7" applyFont="1" applyProtection="1"/>
    <xf numFmtId="49" fontId="24" fillId="0" borderId="0" xfId="7" applyNumberFormat="1" applyFont="1" applyAlignment="1" applyProtection="1">
      <alignment horizontal="left"/>
    </xf>
    <xf numFmtId="49" fontId="25" fillId="0" borderId="0" xfId="7" applyNumberFormat="1" applyFont="1" applyAlignment="1" applyProtection="1">
      <alignment horizontal="left"/>
    </xf>
    <xf numFmtId="0" fontId="14" fillId="0" borderId="0" xfId="8"/>
    <xf numFmtId="9" fontId="14" fillId="0" borderId="0" xfId="10" applyFont="1"/>
    <xf numFmtId="9" fontId="14" fillId="0" borderId="0" xfId="10" applyFont="1" applyBorder="1"/>
    <xf numFmtId="0" fontId="14" fillId="0" borderId="0" xfId="8" applyBorder="1"/>
    <xf numFmtId="49" fontId="25" fillId="0" borderId="0" xfId="7" applyNumberFormat="1" applyFont="1" applyAlignment="1" applyProtection="1">
      <alignment horizontal="left"/>
      <protection locked="0"/>
    </xf>
    <xf numFmtId="0" fontId="25" fillId="0" borderId="0" xfId="0" applyFont="1" applyAlignment="1"/>
    <xf numFmtId="0" fontId="26" fillId="0" borderId="0" xfId="0" applyFont="1" applyAlignment="1"/>
    <xf numFmtId="0" fontId="26" fillId="0" borderId="4" xfId="0" applyFont="1" applyBorder="1" applyAlignment="1">
      <alignment horizontal="center"/>
    </xf>
    <xf numFmtId="0" fontId="17" fillId="0" borderId="5" xfId="0" applyFont="1" applyBorder="1"/>
    <xf numFmtId="0" fontId="17" fillId="0" borderId="6" xfId="0" applyFont="1" applyBorder="1" applyAlignment="1">
      <alignment horizontal="center"/>
    </xf>
    <xf numFmtId="0" fontId="26" fillId="0" borderId="6" xfId="0" applyFont="1" applyBorder="1" applyAlignment="1">
      <alignment horizontal="center"/>
    </xf>
    <xf numFmtId="0" fontId="17" fillId="0" borderId="5" xfId="0" applyFont="1" applyBorder="1" applyAlignment="1">
      <alignment horizontal="center"/>
    </xf>
    <xf numFmtId="0" fontId="17" fillId="0" borderId="0" xfId="0" applyFont="1" applyFill="1" applyBorder="1" applyAlignment="1"/>
    <xf numFmtId="0" fontId="17" fillId="0" borderId="7" xfId="0" applyFont="1" applyBorder="1" applyAlignment="1">
      <alignment horizontal="center"/>
    </xf>
    <xf numFmtId="0" fontId="17" fillId="0" borderId="7" xfId="0" applyFont="1" applyBorder="1"/>
    <xf numFmtId="0" fontId="17" fillId="0" borderId="8" xfId="0" applyFont="1" applyBorder="1"/>
    <xf numFmtId="0" fontId="17" fillId="0" borderId="9" xfId="0" applyFont="1" applyBorder="1"/>
    <xf numFmtId="10" fontId="17" fillId="0" borderId="7" xfId="0" applyNumberFormat="1" applyFont="1" applyFill="1" applyBorder="1"/>
    <xf numFmtId="0" fontId="17" fillId="0" borderId="0" xfId="0" applyFont="1" applyAlignment="1">
      <alignment wrapText="1"/>
    </xf>
    <xf numFmtId="166" fontId="17" fillId="0" borderId="0" xfId="2" applyNumberFormat="1" applyFont="1" applyBorder="1" applyAlignment="1">
      <alignment horizontal="center"/>
    </xf>
    <xf numFmtId="166" fontId="17" fillId="0" borderId="4" xfId="2" applyNumberFormat="1" applyFont="1" applyBorder="1" applyAlignment="1">
      <alignment horizontal="center"/>
    </xf>
    <xf numFmtId="0" fontId="20" fillId="4" borderId="2" xfId="8" applyFont="1" applyFill="1" applyBorder="1" applyAlignment="1">
      <alignment horizontal="left" vertical="center"/>
    </xf>
    <xf numFmtId="0" fontId="20" fillId="4" borderId="2" xfId="8" applyFont="1" applyFill="1" applyBorder="1" applyAlignment="1">
      <alignment horizontal="center" vertical="center" wrapText="1"/>
    </xf>
    <xf numFmtId="0" fontId="19" fillId="4" borderId="2" xfId="8" applyFont="1" applyFill="1" applyBorder="1"/>
    <xf numFmtId="9" fontId="19" fillId="4" borderId="2" xfId="10" applyFont="1" applyFill="1" applyBorder="1"/>
    <xf numFmtId="9" fontId="19" fillId="0" borderId="0" xfId="10" applyFont="1"/>
    <xf numFmtId="0" fontId="18" fillId="4" borderId="2" xfId="0" applyFont="1" applyFill="1" applyBorder="1"/>
    <xf numFmtId="0" fontId="18" fillId="0" borderId="0" xfId="0" quotePrefix="1" applyFont="1" applyAlignment="1" applyProtection="1">
      <alignment wrapText="1"/>
    </xf>
    <xf numFmtId="0" fontId="18" fillId="0" borderId="0" xfId="0" applyFont="1" applyAlignment="1" applyProtection="1">
      <alignment wrapText="1"/>
    </xf>
    <xf numFmtId="0" fontId="14" fillId="0" borderId="0" xfId="8" applyAlignment="1">
      <alignment wrapText="1"/>
    </xf>
    <xf numFmtId="0" fontId="14" fillId="0" borderId="0" xfId="8" applyAlignment="1">
      <alignment horizontal="center" wrapText="1"/>
    </xf>
    <xf numFmtId="0" fontId="14" fillId="0" borderId="0" xfId="8" quotePrefix="1" applyAlignment="1">
      <alignment wrapText="1"/>
    </xf>
    <xf numFmtId="0" fontId="27" fillId="0" borderId="0" xfId="8" applyFont="1" applyAlignment="1">
      <alignment wrapText="1"/>
    </xf>
    <xf numFmtId="0" fontId="28" fillId="0" borderId="0" xfId="8" applyFont="1" applyAlignment="1">
      <alignment wrapText="1"/>
    </xf>
    <xf numFmtId="0" fontId="14" fillId="6" borderId="0" xfId="8" applyFill="1" applyAlignment="1">
      <alignment wrapText="1"/>
    </xf>
    <xf numFmtId="0" fontId="14" fillId="5" borderId="0" xfId="8" applyFill="1" applyAlignment="1">
      <alignment wrapText="1"/>
    </xf>
    <xf numFmtId="0" fontId="19" fillId="0" borderId="0" xfId="0" applyFont="1" applyAlignment="1" applyProtection="1">
      <alignment horizontal="left" vertical="top" wrapText="1"/>
    </xf>
    <xf numFmtId="0" fontId="19" fillId="0" borderId="0" xfId="0" applyFont="1" applyAlignment="1" applyProtection="1">
      <alignment horizontal="left" vertical="top"/>
    </xf>
    <xf numFmtId="0" fontId="27" fillId="0" borderId="0" xfId="8" quotePrefix="1" applyFont="1" applyAlignment="1">
      <alignment wrapText="1"/>
    </xf>
    <xf numFmtId="0" fontId="29" fillId="0" borderId="0" xfId="8" quotePrefix="1" applyFont="1" applyAlignment="1">
      <alignment wrapText="1"/>
    </xf>
    <xf numFmtId="0" fontId="29" fillId="0" borderId="0" xfId="8" applyFont="1" applyAlignment="1">
      <alignment wrapText="1"/>
    </xf>
    <xf numFmtId="4" fontId="18" fillId="6" borderId="2" xfId="7" applyNumberFormat="1" applyFont="1" applyFill="1" applyBorder="1" applyProtection="1">
      <protection locked="0"/>
    </xf>
    <xf numFmtId="4" fontId="18" fillId="5" borderId="2" xfId="7" applyNumberFormat="1" applyFont="1" applyFill="1" applyBorder="1" applyProtection="1">
      <protection locked="0"/>
    </xf>
    <xf numFmtId="4" fontId="18" fillId="5" borderId="2" xfId="7" applyNumberFormat="1" applyFont="1" applyFill="1" applyBorder="1" applyAlignment="1" applyProtection="1">
      <protection locked="0"/>
    </xf>
    <xf numFmtId="4" fontId="18" fillId="5" borderId="2" xfId="7" applyNumberFormat="1" applyFont="1" applyFill="1" applyBorder="1" applyAlignment="1" applyProtection="1">
      <alignment vertical="center"/>
      <protection locked="0"/>
    </xf>
    <xf numFmtId="4" fontId="18" fillId="6" borderId="2" xfId="7" applyNumberFormat="1" applyFont="1" applyFill="1" applyBorder="1" applyAlignment="1" applyProtection="1">
      <protection locked="0"/>
    </xf>
    <xf numFmtId="0" fontId="26" fillId="0" borderId="10" xfId="0" applyFont="1" applyBorder="1" applyAlignment="1">
      <alignment horizontal="center"/>
    </xf>
    <xf numFmtId="0" fontId="26" fillId="0" borderId="2" xfId="0" applyFont="1" applyBorder="1"/>
    <xf numFmtId="166" fontId="17" fillId="7" borderId="2" xfId="2" applyNumberFormat="1" applyFont="1" applyFill="1" applyBorder="1"/>
    <xf numFmtId="0" fontId="17" fillId="0" borderId="2" xfId="0" applyFont="1" applyBorder="1"/>
    <xf numFmtId="166" fontId="17" fillId="4" borderId="2" xfId="2" applyNumberFormat="1" applyFont="1" applyFill="1" applyBorder="1"/>
    <xf numFmtId="4" fontId="19" fillId="6" borderId="2" xfId="0" applyNumberFormat="1" applyFont="1" applyFill="1" applyBorder="1" applyProtection="1">
      <protection locked="0"/>
    </xf>
    <xf numFmtId="4" fontId="19" fillId="5" borderId="2" xfId="0" applyNumberFormat="1" applyFont="1" applyFill="1" applyBorder="1" applyProtection="1">
      <protection locked="0"/>
    </xf>
    <xf numFmtId="166" fontId="17" fillId="7" borderId="8" xfId="2" applyNumberFormat="1" applyFont="1" applyFill="1" applyBorder="1"/>
    <xf numFmtId="4" fontId="17" fillId="7" borderId="2" xfId="7" applyNumberFormat="1" applyFont="1" applyFill="1" applyBorder="1" applyProtection="1">
      <protection locked="0"/>
    </xf>
    <xf numFmtId="4" fontId="30" fillId="7" borderId="2" xfId="8" applyNumberFormat="1" applyFont="1" applyFill="1" applyBorder="1"/>
    <xf numFmtId="0" fontId="26" fillId="0" borderId="9" xfId="0" applyFont="1" applyBorder="1"/>
    <xf numFmtId="166" fontId="26" fillId="6" borderId="11" xfId="2" applyNumberFormat="1" applyFont="1" applyFill="1" applyBorder="1"/>
    <xf numFmtId="10" fontId="26" fillId="6" borderId="11" xfId="0" applyNumberFormat="1" applyFont="1" applyFill="1" applyBorder="1"/>
    <xf numFmtId="10" fontId="17" fillId="6" borderId="11" xfId="0" applyNumberFormat="1" applyFont="1" applyFill="1" applyBorder="1"/>
    <xf numFmtId="166" fontId="17" fillId="6" borderId="11" xfId="2" applyNumberFormat="1" applyFont="1" applyFill="1" applyBorder="1"/>
    <xf numFmtId="0" fontId="26" fillId="0" borderId="10" xfId="0" applyFont="1" applyBorder="1" applyAlignment="1">
      <alignment horizontal="center" wrapText="1"/>
    </xf>
    <xf numFmtId="166" fontId="17" fillId="7" borderId="6" xfId="2" applyNumberFormat="1" applyFont="1" applyFill="1" applyBorder="1"/>
    <xf numFmtId="0" fontId="26" fillId="0" borderId="12" xfId="0" applyFont="1" applyBorder="1" applyAlignment="1">
      <alignment horizontal="center" wrapText="1"/>
    </xf>
    <xf numFmtId="166" fontId="17" fillId="0" borderId="12" xfId="2" applyNumberFormat="1" applyFont="1" applyBorder="1"/>
    <xf numFmtId="0" fontId="17" fillId="0" borderId="0" xfId="0" applyFont="1" applyBorder="1"/>
    <xf numFmtId="166" fontId="17" fillId="0" borderId="0" xfId="2" applyNumberFormat="1" applyFont="1" applyBorder="1"/>
    <xf numFmtId="0" fontId="26" fillId="8" borderId="4" xfId="0" applyFont="1" applyFill="1" applyBorder="1"/>
    <xf numFmtId="0" fontId="26" fillId="8" borderId="2" xfId="0" applyFont="1" applyFill="1" applyBorder="1"/>
    <xf numFmtId="0" fontId="17" fillId="8" borderId="5" xfId="0" applyFont="1" applyFill="1" applyBorder="1"/>
    <xf numFmtId="0" fontId="26" fillId="0" borderId="4" xfId="0" applyFont="1" applyBorder="1" applyAlignment="1">
      <alignment horizontal="center" wrapText="1"/>
    </xf>
    <xf numFmtId="0" fontId="22" fillId="0" borderId="0" xfId="0" quotePrefix="1" applyFont="1" applyProtection="1"/>
    <xf numFmtId="0" fontId="27" fillId="0" borderId="0" xfId="8" applyFont="1"/>
    <xf numFmtId="0" fontId="19" fillId="6" borderId="2" xfId="0" applyFont="1" applyFill="1" applyBorder="1" applyAlignment="1" applyProtection="1">
      <alignment wrapText="1"/>
    </xf>
    <xf numFmtId="0" fontId="31" fillId="5" borderId="2" xfId="0" applyFont="1" applyFill="1" applyBorder="1" applyAlignment="1" applyProtection="1">
      <alignment horizontal="center" vertical="center"/>
      <protection locked="0"/>
    </xf>
    <xf numFmtId="0" fontId="17" fillId="0" borderId="10" xfId="0" applyFont="1" applyBorder="1"/>
    <xf numFmtId="0" fontId="20" fillId="0" borderId="13" xfId="0" applyFont="1" applyBorder="1" applyAlignment="1" applyProtection="1">
      <alignment horizontal="left" vertical="top"/>
    </xf>
    <xf numFmtId="0" fontId="19" fillId="0" borderId="13" xfId="0" applyFont="1" applyBorder="1" applyAlignment="1" applyProtection="1">
      <alignment horizontal="left" vertical="top" wrapText="1"/>
    </xf>
    <xf numFmtId="0" fontId="17" fillId="0" borderId="14" xfId="0" applyFont="1" applyBorder="1"/>
    <xf numFmtId="0" fontId="19" fillId="0" borderId="0" xfId="0" applyFont="1" applyBorder="1" applyAlignment="1" applyProtection="1">
      <alignment horizontal="left" vertical="top" wrapText="1"/>
    </xf>
    <xf numFmtId="0" fontId="17" fillId="0" borderId="15" xfId="0" applyFont="1" applyBorder="1"/>
    <xf numFmtId="0" fontId="31" fillId="0" borderId="0" xfId="0" applyFont="1" applyBorder="1" applyProtection="1"/>
    <xf numFmtId="0" fontId="19" fillId="0" borderId="0" xfId="0" applyFont="1" applyBorder="1" applyProtection="1"/>
    <xf numFmtId="0" fontId="17" fillId="0" borderId="0" xfId="0" applyFont="1" applyBorder="1" applyAlignment="1">
      <alignment horizontal="left" vertical="top" wrapText="1"/>
    </xf>
    <xf numFmtId="0" fontId="26" fillId="0" borderId="15" xfId="0" applyFont="1" applyBorder="1" applyAlignment="1"/>
    <xf numFmtId="0" fontId="26" fillId="0" borderId="8" xfId="0" applyFont="1" applyBorder="1"/>
    <xf numFmtId="0" fontId="17" fillId="0" borderId="6" xfId="0" applyFont="1" applyBorder="1"/>
    <xf numFmtId="0" fontId="17" fillId="0" borderId="3" xfId="0" applyFont="1" applyBorder="1"/>
    <xf numFmtId="166" fontId="17" fillId="0" borderId="3" xfId="2" applyNumberFormat="1" applyFont="1" applyBorder="1"/>
    <xf numFmtId="0" fontId="17" fillId="0" borderId="16" xfId="0" applyFont="1" applyBorder="1"/>
    <xf numFmtId="0" fontId="26" fillId="0" borderId="13" xfId="0" applyFont="1" applyBorder="1"/>
    <xf numFmtId="166" fontId="17" fillId="0" borderId="13" xfId="2" applyNumberFormat="1" applyFont="1" applyBorder="1"/>
    <xf numFmtId="0" fontId="17" fillId="0" borderId="13" xfId="0" applyFont="1" applyBorder="1"/>
    <xf numFmtId="0" fontId="14" fillId="0" borderId="0" xfId="8" quotePrefix="1"/>
    <xf numFmtId="0" fontId="32" fillId="0" borderId="0" xfId="0" applyFont="1"/>
    <xf numFmtId="0" fontId="15" fillId="0" borderId="0" xfId="5" applyBorder="1" applyProtection="1"/>
    <xf numFmtId="0" fontId="11" fillId="0" borderId="0" xfId="0" applyFont="1" applyAlignment="1">
      <alignment vertical="center"/>
    </xf>
    <xf numFmtId="0" fontId="2" fillId="0" borderId="0" xfId="0" applyFont="1"/>
    <xf numFmtId="0" fontId="12" fillId="0" borderId="0" xfId="0" applyFont="1"/>
    <xf numFmtId="0" fontId="13" fillId="0" borderId="0" xfId="0" applyFont="1"/>
    <xf numFmtId="0" fontId="20" fillId="0" borderId="12" xfId="8" applyFont="1" applyBorder="1" applyAlignment="1" applyProtection="1">
      <alignment horizontal="center"/>
    </xf>
    <xf numFmtId="0" fontId="20" fillId="0" borderId="1" xfId="8" applyFont="1" applyBorder="1" applyAlignment="1" applyProtection="1">
      <alignment horizontal="center"/>
    </xf>
    <xf numFmtId="0" fontId="20" fillId="0" borderId="17" xfId="8" applyFont="1" applyBorder="1" applyAlignment="1" applyProtection="1">
      <alignment horizontal="center"/>
    </xf>
    <xf numFmtId="4" fontId="18" fillId="0" borderId="0" xfId="7" applyNumberFormat="1" applyFont="1" applyAlignment="1" applyProtection="1">
      <alignment horizontal="left" vertical="top" wrapText="1"/>
    </xf>
    <xf numFmtId="0" fontId="31" fillId="0" borderId="2" xfId="8" applyFont="1" applyBorder="1" applyAlignment="1" applyProtection="1">
      <alignment horizontal="center" vertical="center" wrapText="1"/>
    </xf>
    <xf numFmtId="0" fontId="19" fillId="0" borderId="0" xfId="8" applyFont="1" applyBorder="1" applyAlignment="1" applyProtection="1">
      <alignment horizontal="center" vertical="center" wrapText="1"/>
    </xf>
    <xf numFmtId="4" fontId="22" fillId="0" borderId="0" xfId="7" applyNumberFormat="1" applyFont="1" applyAlignment="1" applyProtection="1">
      <alignment horizontal="center" wrapText="1"/>
    </xf>
    <xf numFmtId="4" fontId="22" fillId="0" borderId="0" xfId="7" applyNumberFormat="1" applyFont="1" applyAlignment="1" applyProtection="1">
      <alignment horizontal="left" vertical="center" wrapText="1"/>
    </xf>
    <xf numFmtId="4" fontId="22" fillId="0" borderId="0" xfId="7" applyNumberFormat="1" applyFont="1" applyAlignment="1" applyProtection="1">
      <alignment horizontal="center" vertical="center" wrapText="1"/>
    </xf>
    <xf numFmtId="0" fontId="19" fillId="0" borderId="0" xfId="8" applyFont="1" applyAlignment="1">
      <alignment horizontal="left" wrapText="1"/>
    </xf>
  </cellXfs>
  <cellStyles count="13">
    <cellStyle name="Comma 2" xfId="1" xr:uid="{00000000-0005-0000-0000-000000000000}"/>
    <cellStyle name="Komma" xfId="2" builtinId="3"/>
    <cellStyle name="Komma 2" xfId="3" xr:uid="{00000000-0005-0000-0000-000002000000}"/>
    <cellStyle name="Komma 3" xfId="4" xr:uid="{00000000-0005-0000-0000-000003000000}"/>
    <cellStyle name="Link" xfId="5" builtinId="8"/>
    <cellStyle name="Normal" xfId="0" builtinId="0"/>
    <cellStyle name="Normal 2" xfId="6" xr:uid="{00000000-0005-0000-0000-000006000000}"/>
    <cellStyle name="Normal 2 2" xfId="7" xr:uid="{00000000-0005-0000-0000-000007000000}"/>
    <cellStyle name="Normal 3" xfId="8" xr:uid="{00000000-0005-0000-0000-000008000000}"/>
    <cellStyle name="Normal 3 2" xfId="9" xr:uid="{00000000-0005-0000-0000-000009000000}"/>
    <cellStyle name="Percent 2" xfId="10" xr:uid="{00000000-0005-0000-0000-00000A000000}"/>
    <cellStyle name="Procent 2" xfId="11" xr:uid="{00000000-0005-0000-0000-00000B000000}"/>
    <cellStyle name="Procent 3"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676275</xdr:colOff>
      <xdr:row>20</xdr:row>
      <xdr:rowOff>0</xdr:rowOff>
    </xdr:from>
    <xdr:to>
      <xdr:col>0</xdr:col>
      <xdr:colOff>5819775</xdr:colOff>
      <xdr:row>20</xdr:row>
      <xdr:rowOff>3924300</xdr:rowOff>
    </xdr:to>
    <xdr:pic>
      <xdr:nvPicPr>
        <xdr:cNvPr id="1025" name="Billede 1">
          <a:extLst>
            <a:ext uri="{FF2B5EF4-FFF2-40B4-BE49-F238E27FC236}">
              <a16:creationId xmlns:a16="http://schemas.microsoft.com/office/drawing/2014/main" id="{51361694-9D2D-4BFE-ABD6-093A95F19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7505700"/>
          <a:ext cx="5143500" cy="392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180975</xdr:rowOff>
    </xdr:from>
    <xdr:to>
      <xdr:col>1</xdr:col>
      <xdr:colOff>428625</xdr:colOff>
      <xdr:row>21</xdr:row>
      <xdr:rowOff>1447800</xdr:rowOff>
    </xdr:to>
    <xdr:pic>
      <xdr:nvPicPr>
        <xdr:cNvPr id="3" name="Billede 2">
          <a:extLst>
            <a:ext uri="{FF2B5EF4-FFF2-40B4-BE49-F238E27FC236}">
              <a16:creationId xmlns:a16="http://schemas.microsoft.com/office/drawing/2014/main" id="{7E6BAD21-CCC2-4346-AAAF-A9C4C81A8509}"/>
            </a:ext>
          </a:extLst>
        </xdr:cNvPr>
        <xdr:cNvPicPr>
          <a:picLocks noChangeAspect="1"/>
        </xdr:cNvPicPr>
      </xdr:nvPicPr>
      <xdr:blipFill>
        <a:blip xmlns:r="http://schemas.openxmlformats.org/officeDocument/2006/relationships" r:embed="rId2"/>
        <a:stretch>
          <a:fillRect/>
        </a:stretch>
      </xdr:blipFill>
      <xdr:spPr>
        <a:xfrm>
          <a:off x="0" y="10658475"/>
          <a:ext cx="6990476" cy="1276190"/>
        </a:xfrm>
        <a:prstGeom prst="rect">
          <a:avLst/>
        </a:prstGeom>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152400</xdr:rowOff>
    </xdr:from>
    <xdr:to>
      <xdr:col>8</xdr:col>
      <xdr:colOff>1038225</xdr:colOff>
      <xdr:row>45</xdr:row>
      <xdr:rowOff>66675</xdr:rowOff>
    </xdr:to>
    <xdr:pic>
      <xdr:nvPicPr>
        <xdr:cNvPr id="3073" name="Billede 1">
          <a:extLst>
            <a:ext uri="{FF2B5EF4-FFF2-40B4-BE49-F238E27FC236}">
              <a16:creationId xmlns:a16="http://schemas.microsoft.com/office/drawing/2014/main" id="{CDD864CA-C2AB-463F-B4A4-6DBB18F773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5350"/>
          <a:ext cx="5915025" cy="655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57"/>
  <sheetViews>
    <sheetView tabSelected="1" zoomScaleNormal="100" workbookViewId="0">
      <selection activeCell="A2" sqref="A2"/>
    </sheetView>
  </sheetViews>
  <sheetFormatPr defaultRowHeight="14.25" x14ac:dyDescent="0.2"/>
  <cols>
    <col min="1" max="1" width="98.28515625" style="52" customWidth="1"/>
    <col min="2" max="16384" width="9.140625" style="52"/>
  </cols>
  <sheetData>
    <row r="1" spans="1:1" ht="18" x14ac:dyDescent="0.25">
      <c r="A1" s="56" t="s">
        <v>0</v>
      </c>
    </row>
    <row r="3" spans="1:1" ht="42.75" x14ac:dyDescent="0.2">
      <c r="A3" s="81" t="s">
        <v>1</v>
      </c>
    </row>
    <row r="4" spans="1:1" ht="42.75" x14ac:dyDescent="0.2">
      <c r="A4" s="81" t="s">
        <v>2</v>
      </c>
    </row>
    <row r="5" spans="1:1" ht="85.5" customHeight="1" x14ac:dyDescent="0.2">
      <c r="A5" s="81" t="s">
        <v>3</v>
      </c>
    </row>
    <row r="6" spans="1:1" ht="57" x14ac:dyDescent="0.2">
      <c r="A6" s="81" t="s">
        <v>4</v>
      </c>
    </row>
    <row r="7" spans="1:1" x14ac:dyDescent="0.2">
      <c r="A7" s="81"/>
    </row>
    <row r="8" spans="1:1" x14ac:dyDescent="0.2">
      <c r="A8" s="87" t="s">
        <v>5</v>
      </c>
    </row>
    <row r="9" spans="1:1" x14ac:dyDescent="0.2">
      <c r="A9" s="86" t="s">
        <v>6</v>
      </c>
    </row>
    <row r="10" spans="1:1" x14ac:dyDescent="0.2">
      <c r="A10" s="81"/>
    </row>
    <row r="11" spans="1:1" x14ac:dyDescent="0.2">
      <c r="A11" s="81"/>
    </row>
    <row r="12" spans="1:1" x14ac:dyDescent="0.2">
      <c r="A12" s="81"/>
    </row>
    <row r="13" spans="1:1" x14ac:dyDescent="0.2">
      <c r="A13" s="85" t="s">
        <v>7</v>
      </c>
    </row>
    <row r="14" spans="1:1" x14ac:dyDescent="0.2">
      <c r="A14" s="84" t="s">
        <v>8</v>
      </c>
    </row>
    <row r="15" spans="1:1" x14ac:dyDescent="0.2">
      <c r="A15" s="83" t="s">
        <v>9</v>
      </c>
    </row>
    <row r="16" spans="1:1" x14ac:dyDescent="0.2">
      <c r="A16" s="83"/>
    </row>
    <row r="17" spans="1:1" x14ac:dyDescent="0.2">
      <c r="A17" s="90" t="s">
        <v>10</v>
      </c>
    </row>
    <row r="18" spans="1:1" ht="74.25" x14ac:dyDescent="0.2">
      <c r="A18" s="91" t="s">
        <v>11</v>
      </c>
    </row>
    <row r="19" spans="1:1" ht="57" x14ac:dyDescent="0.2">
      <c r="A19" s="91" t="s">
        <v>12</v>
      </c>
    </row>
    <row r="20" spans="1:1" ht="42.75" x14ac:dyDescent="0.2">
      <c r="A20" s="91" t="s">
        <v>13</v>
      </c>
    </row>
    <row r="21" spans="1:1" ht="322.5" customHeight="1" x14ac:dyDescent="0.2">
      <c r="A21" s="90"/>
    </row>
    <row r="22" spans="1:1" ht="132.75" customHeight="1" x14ac:dyDescent="0.2">
      <c r="A22" s="90"/>
    </row>
    <row r="23" spans="1:1" ht="28.5" x14ac:dyDescent="0.2">
      <c r="A23" s="90" t="s">
        <v>14</v>
      </c>
    </row>
    <row r="24" spans="1:1" ht="28.5" x14ac:dyDescent="0.2">
      <c r="A24" s="92" t="s">
        <v>15</v>
      </c>
    </row>
    <row r="25" spans="1:1" ht="28.5" x14ac:dyDescent="0.2">
      <c r="A25" s="81" t="s">
        <v>16</v>
      </c>
    </row>
    <row r="26" spans="1:1" ht="42.75" x14ac:dyDescent="0.2">
      <c r="A26" s="81" t="s">
        <v>17</v>
      </c>
    </row>
    <row r="27" spans="1:1" x14ac:dyDescent="0.2">
      <c r="A27" s="84" t="s">
        <v>18</v>
      </c>
    </row>
    <row r="28" spans="1:1" ht="42.75" x14ac:dyDescent="0.2">
      <c r="A28" s="81" t="s">
        <v>19</v>
      </c>
    </row>
    <row r="29" spans="1:1" x14ac:dyDescent="0.2">
      <c r="A29" s="84" t="s">
        <v>20</v>
      </c>
    </row>
    <row r="30" spans="1:1" ht="28.5" x14ac:dyDescent="0.2">
      <c r="A30" s="83" t="s">
        <v>21</v>
      </c>
    </row>
    <row r="31" spans="1:1" x14ac:dyDescent="0.2">
      <c r="A31" s="81"/>
    </row>
    <row r="32" spans="1:1" x14ac:dyDescent="0.2">
      <c r="A32" s="81"/>
    </row>
    <row r="33" spans="1:1" x14ac:dyDescent="0.2">
      <c r="A33" s="81"/>
    </row>
    <row r="34" spans="1:1" x14ac:dyDescent="0.2">
      <c r="A34" s="81"/>
    </row>
    <row r="35" spans="1:1" x14ac:dyDescent="0.2">
      <c r="A35" s="81"/>
    </row>
    <row r="36" spans="1:1" x14ac:dyDescent="0.2">
      <c r="A36" s="81"/>
    </row>
    <row r="37" spans="1:1" x14ac:dyDescent="0.2">
      <c r="A37" s="81"/>
    </row>
    <row r="38" spans="1:1" x14ac:dyDescent="0.2">
      <c r="A38" s="81"/>
    </row>
    <row r="39" spans="1:1" x14ac:dyDescent="0.2">
      <c r="A39" s="81"/>
    </row>
    <row r="40" spans="1:1" x14ac:dyDescent="0.2">
      <c r="A40" s="81"/>
    </row>
    <row r="41" spans="1:1" x14ac:dyDescent="0.2">
      <c r="A41" s="81"/>
    </row>
    <row r="42" spans="1:1" x14ac:dyDescent="0.2">
      <c r="A42" s="81"/>
    </row>
    <row r="47" spans="1:1" x14ac:dyDescent="0.2">
      <c r="A47" s="81"/>
    </row>
    <row r="48" spans="1:1" x14ac:dyDescent="0.2">
      <c r="A48" s="81"/>
    </row>
    <row r="49" spans="1:1" x14ac:dyDescent="0.2">
      <c r="A49" s="81"/>
    </row>
    <row r="50" spans="1:1" x14ac:dyDescent="0.2">
      <c r="A50" s="81"/>
    </row>
    <row r="51" spans="1:1" x14ac:dyDescent="0.2">
      <c r="A51" s="81"/>
    </row>
    <row r="52" spans="1:1" x14ac:dyDescent="0.2">
      <c r="A52" s="82"/>
    </row>
    <row r="53" spans="1:1" x14ac:dyDescent="0.2">
      <c r="A53" s="81"/>
    </row>
    <row r="54" spans="1:1" x14ac:dyDescent="0.2">
      <c r="A54" s="81"/>
    </row>
    <row r="55" spans="1:1" x14ac:dyDescent="0.2">
      <c r="A55" s="81"/>
    </row>
    <row r="56" spans="1:1" x14ac:dyDescent="0.2">
      <c r="A56" s="81"/>
    </row>
    <row r="57" spans="1:1" x14ac:dyDescent="0.2">
      <c r="A57" s="81"/>
    </row>
  </sheetData>
  <sheetProtection formatCells="0" insertRows="0"/>
  <pageMargins left="0.70866141732283472" right="0.70866141732283472" top="0.74803149606299213" bottom="0.74803149606299213" header="0.31496062992125984" footer="0.31496062992125984"/>
  <pageSetup paperSize="9" scale="58" orientation="portrait" r:id="rId1"/>
  <headerFooter>
    <oddFooter xml:space="preserve">&amp;CLandsforeningen af Menighedsråd 
Eksempel på beregning af momsfradrag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67"/>
  <sheetViews>
    <sheetView workbookViewId="0">
      <selection activeCell="C9" sqref="C9"/>
    </sheetView>
  </sheetViews>
  <sheetFormatPr defaultRowHeight="12.75" x14ac:dyDescent="0.2"/>
  <cols>
    <col min="1" max="1" width="3" style="1" customWidth="1"/>
    <col min="2" max="2" width="74.140625" style="1" customWidth="1"/>
    <col min="3" max="3" width="20.85546875" style="1" bestFit="1" customWidth="1"/>
    <col min="4" max="4" width="22.140625" style="1" bestFit="1" customWidth="1"/>
    <col min="5" max="5" width="27" style="1" customWidth="1"/>
    <col min="6" max="6" width="23.140625" style="1" bestFit="1" customWidth="1"/>
    <col min="7" max="7" width="3" style="1" customWidth="1"/>
    <col min="8" max="16384" width="9.140625" style="1"/>
  </cols>
  <sheetData>
    <row r="2" spans="1:8" ht="18" customHeight="1" x14ac:dyDescent="0.25">
      <c r="B2" s="57" t="s">
        <v>22</v>
      </c>
    </row>
    <row r="3" spans="1:8" ht="18" customHeight="1" x14ac:dyDescent="0.25">
      <c r="B3" s="57"/>
    </row>
    <row r="4" spans="1:8" ht="14.25" customHeight="1" x14ac:dyDescent="0.2">
      <c r="B4" s="58" t="s">
        <v>23</v>
      </c>
    </row>
    <row r="5" spans="1:8" x14ac:dyDescent="0.2">
      <c r="B5" s="58"/>
    </row>
    <row r="6" spans="1:8" ht="14.25" x14ac:dyDescent="0.2">
      <c r="B6" s="89" t="s">
        <v>24</v>
      </c>
      <c r="C6" s="88"/>
      <c r="D6" s="88"/>
      <c r="E6" s="88"/>
      <c r="F6" s="88"/>
    </row>
    <row r="7" spans="1:8" ht="14.25" x14ac:dyDescent="0.2">
      <c r="B7" s="89"/>
      <c r="C7" s="88"/>
      <c r="D7" s="88"/>
      <c r="E7" s="88"/>
      <c r="F7" s="88"/>
    </row>
    <row r="8" spans="1:8" ht="14.25" x14ac:dyDescent="0.2">
      <c r="A8" s="127"/>
      <c r="B8" s="128" t="s">
        <v>25</v>
      </c>
      <c r="C8" s="129"/>
      <c r="D8" s="129"/>
      <c r="E8" s="129"/>
      <c r="F8" s="129"/>
      <c r="G8" s="130"/>
    </row>
    <row r="9" spans="1:8" ht="46.5" customHeight="1" x14ac:dyDescent="0.2">
      <c r="A9" s="67"/>
      <c r="B9" s="125" t="s">
        <v>26</v>
      </c>
      <c r="C9" s="126" t="s">
        <v>27</v>
      </c>
      <c r="D9" s="131"/>
      <c r="E9" s="131"/>
      <c r="F9" s="131"/>
      <c r="G9" s="132"/>
    </row>
    <row r="10" spans="1:8" ht="14.25" x14ac:dyDescent="0.2">
      <c r="A10" s="67"/>
      <c r="B10" s="133" t="s">
        <v>28</v>
      </c>
      <c r="C10" s="134"/>
      <c r="D10" s="131"/>
      <c r="E10" s="131"/>
      <c r="F10" s="131"/>
      <c r="G10" s="132"/>
    </row>
    <row r="11" spans="1:8" ht="14.25" x14ac:dyDescent="0.2">
      <c r="A11" s="67"/>
      <c r="B11" s="147" t="s">
        <v>29</v>
      </c>
      <c r="C11" s="134"/>
      <c r="D11" s="131"/>
      <c r="E11" s="131"/>
      <c r="F11" s="131"/>
      <c r="G11" s="132"/>
    </row>
    <row r="12" spans="1:8" ht="14.25" x14ac:dyDescent="0.2">
      <c r="A12" s="67"/>
      <c r="B12" s="133"/>
      <c r="C12" s="134"/>
      <c r="D12" s="131"/>
      <c r="E12" s="131"/>
      <c r="F12" s="131"/>
      <c r="G12" s="132"/>
    </row>
    <row r="13" spans="1:8" ht="25.5" x14ac:dyDescent="0.2">
      <c r="A13" s="67"/>
      <c r="B13" s="117"/>
      <c r="C13" s="135" t="s">
        <v>30</v>
      </c>
      <c r="D13" s="135" t="s">
        <v>31</v>
      </c>
      <c r="E13" s="135"/>
      <c r="F13" s="117"/>
      <c r="G13" s="136"/>
    </row>
    <row r="14" spans="1:8" ht="25.5" x14ac:dyDescent="0.2">
      <c r="A14" s="67"/>
      <c r="B14" s="119" t="s">
        <v>32</v>
      </c>
      <c r="C14" s="113" t="s">
        <v>33</v>
      </c>
      <c r="D14" s="98" t="s">
        <v>34</v>
      </c>
      <c r="E14" s="98" t="s">
        <v>35</v>
      </c>
      <c r="F14" s="59" t="s">
        <v>36</v>
      </c>
      <c r="G14" s="132"/>
    </row>
    <row r="15" spans="1:8" x14ac:dyDescent="0.2">
      <c r="A15" s="67"/>
      <c r="B15" s="121" t="s">
        <v>37</v>
      </c>
      <c r="C15" s="61"/>
      <c r="D15" s="62" t="s">
        <v>38</v>
      </c>
      <c r="E15" s="62" t="s">
        <v>39</v>
      </c>
      <c r="F15" s="63" t="s">
        <v>40</v>
      </c>
      <c r="G15" s="132"/>
      <c r="H15" s="64"/>
    </row>
    <row r="16" spans="1:8" x14ac:dyDescent="0.2">
      <c r="A16" s="137"/>
      <c r="B16" s="117"/>
      <c r="C16" s="72"/>
      <c r="D16" s="71"/>
      <c r="E16" s="71"/>
      <c r="F16" s="65"/>
      <c r="G16" s="132"/>
      <c r="H16" s="64"/>
    </row>
    <row r="17" spans="1:7" x14ac:dyDescent="0.2">
      <c r="A17" s="137"/>
      <c r="B17" s="101" t="s">
        <v>41</v>
      </c>
      <c r="C17" s="106">
        <v>0</v>
      </c>
      <c r="D17" s="102"/>
      <c r="E17" s="102"/>
      <c r="F17" s="101"/>
      <c r="G17" s="132"/>
    </row>
    <row r="18" spans="1:7" ht="6.75" customHeight="1" x14ac:dyDescent="0.2">
      <c r="A18" s="137"/>
      <c r="B18" s="99"/>
      <c r="C18" s="106"/>
      <c r="D18" s="100"/>
      <c r="E18" s="100"/>
      <c r="F18" s="101"/>
      <c r="G18" s="132"/>
    </row>
    <row r="19" spans="1:7" x14ac:dyDescent="0.2">
      <c r="A19" s="67"/>
      <c r="B19" s="101" t="s">
        <v>42</v>
      </c>
      <c r="C19" s="102"/>
      <c r="D19" s="107">
        <v>0</v>
      </c>
      <c r="E19" s="107">
        <v>0</v>
      </c>
      <c r="F19" s="101"/>
      <c r="G19" s="132"/>
    </row>
    <row r="20" spans="1:7" x14ac:dyDescent="0.2">
      <c r="A20" s="67"/>
      <c r="B20" s="101" t="s">
        <v>43</v>
      </c>
      <c r="C20" s="102"/>
      <c r="D20" s="107">
        <v>0</v>
      </c>
      <c r="E20" s="107">
        <v>0</v>
      </c>
      <c r="F20" s="101"/>
      <c r="G20" s="132"/>
    </row>
    <row r="21" spans="1:7" ht="13.5" thickBot="1" x14ac:dyDescent="0.25">
      <c r="A21" s="67"/>
      <c r="B21" s="108" t="s">
        <v>44</v>
      </c>
      <c r="C21" s="109">
        <f>SUM(C17:C17)</f>
        <v>0</v>
      </c>
      <c r="D21" s="109">
        <f>+SUM(D19:D20)</f>
        <v>0</v>
      </c>
      <c r="E21" s="109">
        <f>+SUM(E19:E20)</f>
        <v>0</v>
      </c>
      <c r="F21" s="110" t="e">
        <f>(C21)/-(D21-E21)</f>
        <v>#DIV/0!</v>
      </c>
      <c r="G21" s="66"/>
    </row>
    <row r="22" spans="1:7" ht="13.5" thickTop="1" x14ac:dyDescent="0.2">
      <c r="A22" s="138"/>
      <c r="B22" s="139"/>
      <c r="C22" s="140"/>
      <c r="D22" s="140"/>
      <c r="E22" s="140"/>
      <c r="F22" s="139"/>
      <c r="G22" s="141"/>
    </row>
    <row r="23" spans="1:7" x14ac:dyDescent="0.2">
      <c r="B23" s="117"/>
      <c r="C23" s="118"/>
      <c r="D23" s="118"/>
      <c r="E23" s="118"/>
      <c r="F23" s="117"/>
      <c r="G23" s="117"/>
    </row>
    <row r="24" spans="1:7" x14ac:dyDescent="0.2">
      <c r="B24" s="117"/>
      <c r="C24" s="118"/>
      <c r="D24" s="118"/>
      <c r="E24" s="118"/>
      <c r="F24" s="117"/>
      <c r="G24" s="117"/>
    </row>
    <row r="25" spans="1:7" x14ac:dyDescent="0.2">
      <c r="A25" s="127"/>
      <c r="B25" s="142" t="s">
        <v>45</v>
      </c>
      <c r="C25" s="143"/>
      <c r="D25" s="143"/>
      <c r="E25" s="143"/>
      <c r="F25" s="144"/>
      <c r="G25" s="130"/>
    </row>
    <row r="26" spans="1:7" ht="28.5" x14ac:dyDescent="0.2">
      <c r="A26" s="67"/>
      <c r="B26" s="125" t="s">
        <v>46</v>
      </c>
      <c r="C26" s="126" t="s">
        <v>27</v>
      </c>
      <c r="D26" s="118"/>
      <c r="E26" s="118"/>
      <c r="F26" s="117"/>
      <c r="G26" s="132"/>
    </row>
    <row r="27" spans="1:7" ht="14.25" x14ac:dyDescent="0.2">
      <c r="A27" s="67"/>
      <c r="B27" s="133" t="s">
        <v>28</v>
      </c>
      <c r="C27" s="134"/>
      <c r="D27" s="118"/>
      <c r="E27" s="118"/>
      <c r="F27" s="117"/>
      <c r="G27" s="132"/>
    </row>
    <row r="28" spans="1:7" x14ac:dyDescent="0.2">
      <c r="A28" s="67"/>
      <c r="B28" s="117"/>
      <c r="C28" s="118"/>
      <c r="D28" s="118"/>
      <c r="E28" s="118"/>
      <c r="F28" s="117"/>
      <c r="G28" s="132"/>
    </row>
    <row r="29" spans="1:7" ht="51" x14ac:dyDescent="0.2">
      <c r="A29" s="67"/>
      <c r="B29" s="120" t="s">
        <v>47</v>
      </c>
      <c r="C29" s="115" t="s">
        <v>33</v>
      </c>
      <c r="D29" s="115" t="s">
        <v>48</v>
      </c>
      <c r="E29" s="116"/>
      <c r="F29" s="122" t="s">
        <v>49</v>
      </c>
      <c r="G29" s="132"/>
    </row>
    <row r="30" spans="1:7" x14ac:dyDescent="0.2">
      <c r="A30" s="67"/>
      <c r="B30" s="66" t="s">
        <v>50</v>
      </c>
      <c r="C30" s="105">
        <v>0</v>
      </c>
      <c r="D30" s="105">
        <v>0</v>
      </c>
      <c r="E30" s="105"/>
      <c r="F30" s="63"/>
      <c r="G30" s="132"/>
    </row>
    <row r="31" spans="1:7" x14ac:dyDescent="0.2">
      <c r="A31" s="67"/>
      <c r="B31" s="66" t="s">
        <v>51</v>
      </c>
      <c r="C31" s="105">
        <v>0</v>
      </c>
      <c r="D31" s="105">
        <v>0</v>
      </c>
      <c r="E31" s="105"/>
      <c r="F31" s="69"/>
      <c r="G31" s="132"/>
    </row>
    <row r="32" spans="1:7" x14ac:dyDescent="0.2">
      <c r="A32" s="67"/>
      <c r="B32" s="66" t="s">
        <v>52</v>
      </c>
      <c r="C32" s="105">
        <v>0</v>
      </c>
      <c r="D32" s="105">
        <v>0</v>
      </c>
      <c r="E32" s="105"/>
      <c r="F32" s="69"/>
      <c r="G32" s="132"/>
    </row>
    <row r="33" spans="1:7" x14ac:dyDescent="0.2">
      <c r="A33" s="67"/>
      <c r="B33" s="66" t="s">
        <v>53</v>
      </c>
      <c r="C33" s="105">
        <v>0</v>
      </c>
      <c r="D33" s="105">
        <v>0</v>
      </c>
      <c r="E33" s="105"/>
      <c r="F33" s="69"/>
      <c r="G33" s="132"/>
    </row>
    <row r="34" spans="1:7" x14ac:dyDescent="0.2">
      <c r="A34" s="67"/>
      <c r="B34" s="66" t="s">
        <v>54</v>
      </c>
      <c r="C34" s="105">
        <v>0</v>
      </c>
      <c r="D34" s="105">
        <v>0</v>
      </c>
      <c r="E34" s="105"/>
      <c r="F34" s="69"/>
      <c r="G34" s="132"/>
    </row>
    <row r="35" spans="1:7" x14ac:dyDescent="0.2">
      <c r="A35" s="67"/>
      <c r="B35" s="60" t="s">
        <v>55</v>
      </c>
      <c r="C35" s="114">
        <v>0</v>
      </c>
      <c r="D35" s="114">
        <v>0</v>
      </c>
      <c r="E35" s="114"/>
      <c r="F35" s="60"/>
      <c r="G35" s="132"/>
    </row>
    <row r="36" spans="1:7" ht="13.5" thickBot="1" x14ac:dyDescent="0.25">
      <c r="A36" s="67"/>
      <c r="B36" s="68" t="s">
        <v>56</v>
      </c>
      <c r="C36" s="112">
        <f>SUM(C30:C35)</f>
        <v>0</v>
      </c>
      <c r="D36" s="112">
        <f>SUM(D30:D35)</f>
        <v>0</v>
      </c>
      <c r="E36" s="112"/>
      <c r="F36" s="111" t="e">
        <f>(C36)/-(D36-E36)</f>
        <v>#DIV/0!</v>
      </c>
      <c r="G36" s="132"/>
    </row>
    <row r="37" spans="1:7" ht="13.5" thickTop="1" x14ac:dyDescent="0.2">
      <c r="A37" s="138"/>
      <c r="B37" s="139"/>
      <c r="C37" s="139"/>
      <c r="D37" s="139"/>
      <c r="E37" s="139"/>
      <c r="F37" s="139"/>
      <c r="G37" s="141"/>
    </row>
    <row r="38" spans="1:7" ht="14.25" x14ac:dyDescent="0.2">
      <c r="B38" s="123" t="s">
        <v>57</v>
      </c>
      <c r="C38" s="2"/>
    </row>
    <row r="39" spans="1:7" ht="57" x14ac:dyDescent="0.2">
      <c r="B39" s="79" t="s">
        <v>58</v>
      </c>
    </row>
    <row r="40" spans="1:7" ht="57" x14ac:dyDescent="0.2">
      <c r="B40" s="79" t="s">
        <v>59</v>
      </c>
    </row>
    <row r="41" spans="1:7" ht="14.25" x14ac:dyDescent="0.2">
      <c r="B41" s="80"/>
    </row>
    <row r="42" spans="1:7" ht="28.5" x14ac:dyDescent="0.2">
      <c r="B42" s="80" t="s">
        <v>60</v>
      </c>
      <c r="C42" s="70"/>
    </row>
    <row r="66" ht="14.25" customHeight="1" x14ac:dyDescent="0.2"/>
    <row r="67" ht="14.25" customHeight="1" x14ac:dyDescent="0.2"/>
  </sheetData>
  <hyperlinks>
    <hyperlink ref="B11" location="'Guide  - Metodevalg'!A1" display="Har du brug for hjælp til besvarelsen, KLIK HER!" xr:uid="{00000000-0004-0000-0100-000000000000}"/>
  </hyperlinks>
  <pageMargins left="0.70866141732283472" right="0.70866141732283472" top="0.74803149606299213" bottom="0.74803149606299213" header="0.31496062992125984" footer="0.31496062992125984"/>
  <pageSetup paperSize="9" scale="76" orientation="landscape" r:id="rId1"/>
  <headerFooter>
    <oddFooter xml:space="preserve">&amp;CLandsforeningen af Menighedsråd 
Eksempel på beregning af momsfradrag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9"/>
  <sheetViews>
    <sheetView topLeftCell="B1" zoomScale="110" zoomScaleNormal="110" workbookViewId="0">
      <selection activeCell="E11" sqref="E11"/>
    </sheetView>
  </sheetViews>
  <sheetFormatPr defaultRowHeight="14.25" x14ac:dyDescent="0.2"/>
  <cols>
    <col min="1" max="1" width="3.7109375" style="3" hidden="1" customWidth="1"/>
    <col min="2" max="2" width="10.7109375" style="3" customWidth="1"/>
    <col min="3" max="3" width="62.7109375" style="3" customWidth="1"/>
    <col min="4" max="6" width="14.42578125" style="3" customWidth="1"/>
    <col min="7" max="16384" width="9.140625" style="3"/>
  </cols>
  <sheetData>
    <row r="1" spans="1:8" ht="18" x14ac:dyDescent="0.25">
      <c r="A1" s="14"/>
      <c r="B1" s="14"/>
      <c r="C1" s="51" t="s">
        <v>61</v>
      </c>
      <c r="D1" s="49"/>
      <c r="E1" s="49"/>
      <c r="F1" s="14"/>
    </row>
    <row r="2" spans="1:8" ht="18" x14ac:dyDescent="0.25">
      <c r="A2" s="14"/>
      <c r="B2" s="14"/>
      <c r="C2" s="51" t="s">
        <v>62</v>
      </c>
      <c r="D2" s="49"/>
      <c r="E2" s="49"/>
      <c r="F2" s="14"/>
    </row>
    <row r="3" spans="1:8" ht="9.9499999999999993" customHeight="1" x14ac:dyDescent="0.25">
      <c r="A3" s="14"/>
      <c r="B3" s="14"/>
      <c r="C3" s="51"/>
      <c r="D3" s="49"/>
      <c r="E3" s="49"/>
      <c r="F3" s="14"/>
    </row>
    <row r="4" spans="1:8" ht="15.75" x14ac:dyDescent="0.25">
      <c r="A4" s="14"/>
      <c r="B4" s="14"/>
      <c r="C4" s="50" t="s">
        <v>63</v>
      </c>
      <c r="D4" s="49"/>
      <c r="E4" s="49"/>
      <c r="F4" s="14"/>
    </row>
    <row r="5" spans="1:8" ht="8.1" customHeight="1" x14ac:dyDescent="0.2">
      <c r="A5" s="14"/>
      <c r="B5" s="14"/>
      <c r="C5" s="48"/>
      <c r="D5" s="49"/>
      <c r="E5" s="49"/>
      <c r="F5" s="14"/>
    </row>
    <row r="6" spans="1:8" x14ac:dyDescent="0.2">
      <c r="A6" s="14"/>
      <c r="B6" s="14"/>
      <c r="C6" s="48" t="s">
        <v>64</v>
      </c>
      <c r="D6" s="47"/>
      <c r="E6" s="47"/>
      <c r="F6" s="14"/>
    </row>
    <row r="7" spans="1:8" hidden="1" x14ac:dyDescent="0.2">
      <c r="A7" s="14"/>
      <c r="B7" s="14"/>
      <c r="C7" s="48" t="s">
        <v>65</v>
      </c>
      <c r="D7" s="47"/>
      <c r="E7" s="47"/>
      <c r="F7" s="14"/>
    </row>
    <row r="8" spans="1:8" ht="42.75" customHeight="1" x14ac:dyDescent="0.2">
      <c r="A8" s="14"/>
      <c r="B8" s="156" t="s">
        <v>66</v>
      </c>
      <c r="C8" s="156"/>
      <c r="D8" s="160" t="s">
        <v>67</v>
      </c>
      <c r="E8" s="160"/>
      <c r="F8" s="158" t="s">
        <v>68</v>
      </c>
    </row>
    <row r="9" spans="1:8" x14ac:dyDescent="0.2">
      <c r="A9" s="14"/>
      <c r="B9" s="157"/>
      <c r="C9" s="157"/>
      <c r="D9" s="45" t="s">
        <v>69</v>
      </c>
      <c r="E9" s="45" t="s">
        <v>70</v>
      </c>
      <c r="F9" s="158"/>
    </row>
    <row r="10" spans="1:8" x14ac:dyDescent="0.2">
      <c r="A10" s="14"/>
      <c r="B10" s="27" t="s">
        <v>71</v>
      </c>
      <c r="C10" s="46" t="s">
        <v>72</v>
      </c>
      <c r="D10" s="45" t="s">
        <v>73</v>
      </c>
      <c r="E10" s="45" t="s">
        <v>74</v>
      </c>
      <c r="F10" s="158"/>
    </row>
    <row r="11" spans="1:8" x14ac:dyDescent="0.2">
      <c r="A11" s="14"/>
      <c r="B11" s="31">
        <v>115010</v>
      </c>
      <c r="C11" s="36" t="s">
        <v>75</v>
      </c>
      <c r="D11" s="93"/>
      <c r="E11" s="94"/>
      <c r="F11" s="93"/>
    </row>
    <row r="12" spans="1:8" x14ac:dyDescent="0.2">
      <c r="A12" s="14"/>
      <c r="B12" s="31">
        <v>115020</v>
      </c>
      <c r="C12" s="36" t="s">
        <v>76</v>
      </c>
      <c r="D12" s="93"/>
      <c r="E12" s="94"/>
      <c r="F12" s="93"/>
    </row>
    <row r="13" spans="1:8" x14ac:dyDescent="0.2">
      <c r="A13" s="14"/>
      <c r="B13" s="38">
        <v>116010</v>
      </c>
      <c r="C13" s="44" t="s">
        <v>77</v>
      </c>
      <c r="D13" s="93"/>
      <c r="E13" s="94"/>
      <c r="F13" s="93"/>
    </row>
    <row r="14" spans="1:8" x14ac:dyDescent="0.2">
      <c r="A14" s="14" t="s">
        <v>78</v>
      </c>
      <c r="B14" s="31">
        <v>116020</v>
      </c>
      <c r="C14" s="36" t="s">
        <v>79</v>
      </c>
      <c r="D14" s="93"/>
      <c r="E14" s="94"/>
      <c r="F14" s="93"/>
    </row>
    <row r="15" spans="1:8" s="42" customFormat="1" x14ac:dyDescent="0.2">
      <c r="A15" s="43" t="s">
        <v>78</v>
      </c>
      <c r="B15" s="31">
        <v>116020</v>
      </c>
      <c r="C15" s="36" t="s">
        <v>80</v>
      </c>
      <c r="D15" s="95"/>
      <c r="E15" s="97"/>
      <c r="F15" s="97"/>
      <c r="H15" s="36"/>
    </row>
    <row r="16" spans="1:8" x14ac:dyDescent="0.2">
      <c r="A16" s="14"/>
      <c r="B16" s="41">
        <v>116030</v>
      </c>
      <c r="C16" s="40" t="s">
        <v>81</v>
      </c>
      <c r="D16" s="93"/>
      <c r="E16" s="94"/>
      <c r="F16" s="93"/>
    </row>
    <row r="17" spans="1:9" x14ac:dyDescent="0.2">
      <c r="A17" s="14"/>
      <c r="B17" s="41">
        <v>116030</v>
      </c>
      <c r="C17" s="40" t="s">
        <v>81</v>
      </c>
      <c r="D17" s="95"/>
      <c r="E17" s="97"/>
      <c r="F17" s="93"/>
    </row>
    <row r="18" spans="1:9" x14ac:dyDescent="0.2">
      <c r="A18" s="14"/>
      <c r="B18" s="41">
        <v>116040</v>
      </c>
      <c r="C18" s="40" t="s">
        <v>82</v>
      </c>
      <c r="D18" s="93"/>
      <c r="E18" s="94"/>
      <c r="F18" s="93"/>
    </row>
    <row r="19" spans="1:9" x14ac:dyDescent="0.2">
      <c r="A19" s="14"/>
      <c r="B19" s="41">
        <v>116040</v>
      </c>
      <c r="C19" s="40" t="s">
        <v>82</v>
      </c>
      <c r="D19" s="95"/>
      <c r="E19" s="97"/>
      <c r="F19" s="93"/>
    </row>
    <row r="20" spans="1:9" x14ac:dyDescent="0.2">
      <c r="A20" s="14"/>
      <c r="B20" s="31">
        <v>116050</v>
      </c>
      <c r="C20" s="36" t="s">
        <v>83</v>
      </c>
      <c r="D20" s="93"/>
      <c r="E20" s="94"/>
      <c r="F20" s="93"/>
      <c r="I20" s="39"/>
    </row>
    <row r="21" spans="1:9" x14ac:dyDescent="0.2">
      <c r="A21" s="14"/>
      <c r="B21" s="14">
        <v>118010</v>
      </c>
      <c r="C21" s="36" t="s">
        <v>84</v>
      </c>
      <c r="D21" s="94"/>
      <c r="E21" s="93"/>
      <c r="F21" s="103"/>
    </row>
    <row r="22" spans="1:9" x14ac:dyDescent="0.2">
      <c r="A22" s="14"/>
      <c r="B22" s="14">
        <v>118011</v>
      </c>
      <c r="C22" s="36" t="s">
        <v>85</v>
      </c>
      <c r="D22" s="93"/>
      <c r="E22" s="93"/>
      <c r="F22" s="103">
        <f>-D21</f>
        <v>0</v>
      </c>
    </row>
    <row r="23" spans="1:9" x14ac:dyDescent="0.2">
      <c r="A23" s="14"/>
      <c r="B23" s="14">
        <v>118012</v>
      </c>
      <c r="C23" s="36" t="s">
        <v>86</v>
      </c>
      <c r="D23" s="93"/>
      <c r="E23" s="93"/>
      <c r="F23" s="94"/>
    </row>
    <row r="24" spans="1:9" x14ac:dyDescent="0.2">
      <c r="A24" s="14"/>
      <c r="B24" s="14">
        <v>118020</v>
      </c>
      <c r="C24" s="36" t="s">
        <v>87</v>
      </c>
      <c r="D24" s="93"/>
      <c r="E24" s="93"/>
      <c r="F24" s="104"/>
    </row>
    <row r="25" spans="1:9" x14ac:dyDescent="0.2">
      <c r="A25" s="14"/>
      <c r="B25" s="14">
        <v>118025</v>
      </c>
      <c r="C25" s="36" t="s">
        <v>88</v>
      </c>
      <c r="D25" s="94"/>
      <c r="E25" s="93"/>
      <c r="F25" s="103"/>
    </row>
    <row r="26" spans="1:9" x14ac:dyDescent="0.2">
      <c r="A26" s="14"/>
      <c r="B26" s="14">
        <v>118030</v>
      </c>
      <c r="C26" s="36" t="s">
        <v>89</v>
      </c>
      <c r="D26" s="93"/>
      <c r="E26" s="93"/>
      <c r="F26" s="104"/>
    </row>
    <row r="27" spans="1:9" x14ac:dyDescent="0.2">
      <c r="A27" s="14"/>
      <c r="B27" s="14">
        <v>118035</v>
      </c>
      <c r="C27" s="36" t="s">
        <v>90</v>
      </c>
      <c r="D27" s="94"/>
      <c r="E27" s="93"/>
      <c r="F27" s="103"/>
    </row>
    <row r="28" spans="1:9" x14ac:dyDescent="0.2">
      <c r="A28" s="14"/>
      <c r="B28" s="14">
        <v>118040</v>
      </c>
      <c r="C28" s="36" t="s">
        <v>91</v>
      </c>
      <c r="D28" s="93"/>
      <c r="E28" s="93"/>
      <c r="F28" s="104"/>
    </row>
    <row r="29" spans="1:9" x14ac:dyDescent="0.2">
      <c r="A29" s="14"/>
      <c r="B29" s="14">
        <v>118045</v>
      </c>
      <c r="C29" s="36" t="s">
        <v>92</v>
      </c>
      <c r="D29" s="94"/>
      <c r="E29" s="93"/>
      <c r="F29" s="103"/>
    </row>
    <row r="30" spans="1:9" x14ac:dyDescent="0.2">
      <c r="A30" s="14"/>
      <c r="B30" s="38">
        <v>118050</v>
      </c>
      <c r="C30" s="34" t="s">
        <v>93</v>
      </c>
      <c r="D30" s="103"/>
      <c r="E30" s="94"/>
      <c r="F30" s="103"/>
    </row>
    <row r="31" spans="1:9" x14ac:dyDescent="0.2">
      <c r="A31" s="14"/>
      <c r="B31" s="38">
        <v>118050</v>
      </c>
      <c r="C31" s="34" t="s">
        <v>93</v>
      </c>
      <c r="D31" s="94"/>
      <c r="E31" s="103"/>
      <c r="F31" s="103"/>
    </row>
    <row r="32" spans="1:9" x14ac:dyDescent="0.2">
      <c r="A32" s="14" t="s">
        <v>94</v>
      </c>
      <c r="B32" s="31">
        <v>118055</v>
      </c>
      <c r="C32" s="34" t="s">
        <v>95</v>
      </c>
      <c r="D32" s="93"/>
      <c r="E32" s="94"/>
      <c r="F32" s="103"/>
    </row>
    <row r="33" spans="1:6" x14ac:dyDescent="0.2">
      <c r="A33" s="14" t="s">
        <v>94</v>
      </c>
      <c r="B33" s="31">
        <v>118055</v>
      </c>
      <c r="C33" s="34" t="s">
        <v>95</v>
      </c>
      <c r="D33" s="94"/>
      <c r="E33" s="93"/>
      <c r="F33" s="104"/>
    </row>
    <row r="34" spans="1:6" x14ac:dyDescent="0.2">
      <c r="A34" s="14"/>
      <c r="B34" s="31">
        <v>118060</v>
      </c>
      <c r="C34" s="36" t="s">
        <v>96</v>
      </c>
      <c r="D34" s="93"/>
      <c r="E34" s="94"/>
      <c r="F34" s="93"/>
    </row>
    <row r="35" spans="1:6" x14ac:dyDescent="0.2">
      <c r="A35" s="14"/>
      <c r="B35" s="31">
        <v>118060</v>
      </c>
      <c r="C35" s="36" t="s">
        <v>96</v>
      </c>
      <c r="D35" s="94"/>
      <c r="E35" s="93"/>
      <c r="F35" s="93"/>
    </row>
    <row r="36" spans="1:6" x14ac:dyDescent="0.2">
      <c r="A36" s="14"/>
      <c r="B36" s="31">
        <v>118065</v>
      </c>
      <c r="C36" s="37" t="s">
        <v>97</v>
      </c>
      <c r="D36" s="93"/>
      <c r="E36" s="93"/>
      <c r="F36" s="96"/>
    </row>
    <row r="37" spans="1:6" x14ac:dyDescent="0.2">
      <c r="A37" s="14"/>
      <c r="B37" s="14">
        <v>118070</v>
      </c>
      <c r="C37" s="36" t="s">
        <v>98</v>
      </c>
      <c r="D37" s="94"/>
      <c r="E37" s="93"/>
      <c r="F37" s="93"/>
    </row>
    <row r="38" spans="1:6" x14ac:dyDescent="0.2">
      <c r="A38" s="14" t="s">
        <v>99</v>
      </c>
      <c r="B38" s="31">
        <v>118075</v>
      </c>
      <c r="C38" s="36" t="s">
        <v>100</v>
      </c>
      <c r="D38" s="103"/>
      <c r="E38" s="94"/>
      <c r="F38" s="103"/>
    </row>
    <row r="39" spans="1:6" x14ac:dyDescent="0.2">
      <c r="A39" s="14" t="s">
        <v>99</v>
      </c>
      <c r="B39" s="31">
        <v>118075</v>
      </c>
      <c r="C39" s="36" t="s">
        <v>100</v>
      </c>
      <c r="D39" s="96"/>
      <c r="E39" s="103"/>
      <c r="F39" s="103"/>
    </row>
    <row r="40" spans="1:6" x14ac:dyDescent="0.2">
      <c r="A40" s="14"/>
      <c r="B40" s="31">
        <v>118080</v>
      </c>
      <c r="C40" s="35" t="s">
        <v>101</v>
      </c>
      <c r="D40" s="93"/>
      <c r="E40" s="96"/>
      <c r="F40" s="103"/>
    </row>
    <row r="41" spans="1:6" x14ac:dyDescent="0.2">
      <c r="A41" s="14"/>
      <c r="B41" s="31">
        <v>118085</v>
      </c>
      <c r="C41" s="34" t="s">
        <v>102</v>
      </c>
      <c r="D41" s="93"/>
      <c r="E41" s="94"/>
      <c r="F41" s="103"/>
    </row>
    <row r="42" spans="1:6" x14ac:dyDescent="0.2">
      <c r="A42" s="14"/>
      <c r="B42" s="31">
        <v>118085</v>
      </c>
      <c r="C42" s="34" t="s">
        <v>102</v>
      </c>
      <c r="D42" s="94"/>
      <c r="E42" s="93"/>
      <c r="F42" s="93"/>
    </row>
    <row r="43" spans="1:6" x14ac:dyDescent="0.2">
      <c r="A43" s="14"/>
      <c r="B43" s="14"/>
      <c r="C43" s="33" t="s">
        <v>103</v>
      </c>
      <c r="D43" s="32"/>
      <c r="E43" s="32"/>
      <c r="F43" s="32"/>
    </row>
    <row r="44" spans="1:6" x14ac:dyDescent="0.2">
      <c r="A44" s="14"/>
      <c r="B44" s="31" t="s">
        <v>104</v>
      </c>
      <c r="C44" s="29" t="s">
        <v>105</v>
      </c>
      <c r="D44" s="28"/>
      <c r="E44" s="28"/>
      <c r="F44" s="28"/>
    </row>
    <row r="45" spans="1:6" x14ac:dyDescent="0.2">
      <c r="A45" s="14"/>
      <c r="B45" s="31" t="s">
        <v>104</v>
      </c>
      <c r="C45" s="29" t="s">
        <v>106</v>
      </c>
      <c r="D45" s="28"/>
      <c r="E45" s="28"/>
      <c r="F45" s="28"/>
    </row>
    <row r="46" spans="1:6" x14ac:dyDescent="0.2">
      <c r="A46" s="14"/>
      <c r="B46" s="30"/>
      <c r="C46" s="29"/>
      <c r="D46" s="28"/>
      <c r="E46" s="28"/>
      <c r="F46" s="28"/>
    </row>
    <row r="47" spans="1:6" x14ac:dyDescent="0.2">
      <c r="A47" s="14"/>
      <c r="B47" s="14"/>
      <c r="C47" s="29"/>
      <c r="D47" s="28"/>
      <c r="E47" s="28"/>
      <c r="F47" s="28"/>
    </row>
    <row r="48" spans="1:6" x14ac:dyDescent="0.2">
      <c r="A48" s="14"/>
      <c r="B48" s="14"/>
      <c r="C48" s="29"/>
      <c r="D48" s="28"/>
      <c r="E48" s="28"/>
      <c r="F48" s="28"/>
    </row>
    <row r="49" spans="1:6" x14ac:dyDescent="0.2">
      <c r="A49" s="14"/>
      <c r="B49" s="30">
        <v>118090</v>
      </c>
      <c r="C49" s="29" t="s">
        <v>107</v>
      </c>
      <c r="D49" s="28"/>
      <c r="E49" s="28"/>
      <c r="F49" s="28"/>
    </row>
    <row r="50" spans="1:6" x14ac:dyDescent="0.2">
      <c r="A50" s="14"/>
      <c r="B50" s="30">
        <v>119210</v>
      </c>
      <c r="C50" s="29" t="s">
        <v>108</v>
      </c>
      <c r="D50" s="28"/>
      <c r="E50" s="28"/>
      <c r="F50" s="28"/>
    </row>
    <row r="51" spans="1:6" ht="8.1" customHeight="1" x14ac:dyDescent="0.2">
      <c r="A51" s="14"/>
      <c r="B51" s="14"/>
      <c r="C51" s="27"/>
      <c r="D51" s="25"/>
      <c r="E51" s="25"/>
      <c r="F51" s="25"/>
    </row>
    <row r="52" spans="1:6" x14ac:dyDescent="0.2">
      <c r="A52" s="14"/>
      <c r="B52" s="14"/>
      <c r="C52" s="24" t="s">
        <v>109</v>
      </c>
      <c r="D52" s="26">
        <f>SUM(D11:D50)</f>
        <v>0</v>
      </c>
      <c r="E52" s="26">
        <f>SUM(E11:E50)</f>
        <v>0</v>
      </c>
      <c r="F52" s="26">
        <f>SUM(F11:F50)</f>
        <v>0</v>
      </c>
    </row>
    <row r="53" spans="1:6" ht="8.1" customHeight="1" x14ac:dyDescent="0.2">
      <c r="A53" s="14"/>
      <c r="B53" s="14"/>
      <c r="C53" s="14"/>
      <c r="D53" s="25"/>
      <c r="E53" s="25"/>
      <c r="F53" s="25"/>
    </row>
    <row r="54" spans="1:6" x14ac:dyDescent="0.2">
      <c r="A54" s="14"/>
      <c r="B54" s="14"/>
      <c r="C54" s="24" t="s">
        <v>110</v>
      </c>
      <c r="D54" s="23">
        <f>SUM(D52:F52)</f>
        <v>0</v>
      </c>
      <c r="E54" s="22"/>
      <c r="F54" s="22"/>
    </row>
    <row r="55" spans="1:6" x14ac:dyDescent="0.2">
      <c r="A55" s="14"/>
      <c r="B55" s="14"/>
      <c r="C55" s="14"/>
      <c r="D55" s="14"/>
      <c r="E55" s="14"/>
      <c r="F55" s="14"/>
    </row>
    <row r="56" spans="1:6" ht="30.95" customHeight="1" x14ac:dyDescent="0.2">
      <c r="A56" s="14"/>
      <c r="B56" s="14"/>
      <c r="C56" s="159" t="s">
        <v>111</v>
      </c>
      <c r="D56" s="159"/>
      <c r="E56" s="159"/>
      <c r="F56" s="159"/>
    </row>
    <row r="57" spans="1:6" ht="8.1" customHeight="1" x14ac:dyDescent="0.2">
      <c r="A57" s="14"/>
      <c r="B57" s="14"/>
      <c r="C57" s="19" t="s">
        <v>112</v>
      </c>
      <c r="D57" s="19" t="str">
        <f>IFERROR(D52/(D52+E52),"")</f>
        <v/>
      </c>
      <c r="E57" s="14"/>
      <c r="F57" s="14"/>
    </row>
    <row r="58" spans="1:6" x14ac:dyDescent="0.2">
      <c r="A58" s="14"/>
      <c r="B58" s="14"/>
      <c r="C58" s="21" t="s">
        <v>113</v>
      </c>
      <c r="D58" s="20" t="str">
        <f>D57</f>
        <v/>
      </c>
      <c r="E58" s="14"/>
      <c r="F58" s="14"/>
    </row>
    <row r="59" spans="1:6" x14ac:dyDescent="0.2">
      <c r="A59" s="14"/>
      <c r="B59" s="14"/>
      <c r="C59" s="19" t="s">
        <v>114</v>
      </c>
      <c r="D59" s="19" t="e">
        <f>ROUNDUP(D57,2)</f>
        <v>#VALUE!</v>
      </c>
      <c r="E59" s="14"/>
      <c r="F59" s="14"/>
    </row>
    <row r="60" spans="1:6" x14ac:dyDescent="0.2">
      <c r="A60" s="14"/>
      <c r="B60" s="14"/>
      <c r="C60" s="18" t="s">
        <v>115</v>
      </c>
      <c r="D60" s="17" t="str">
        <f>IFERROR(D59,"")</f>
        <v/>
      </c>
      <c r="E60" s="14"/>
      <c r="F60" s="14"/>
    </row>
    <row r="61" spans="1:6" ht="8.1" customHeight="1" x14ac:dyDescent="0.2">
      <c r="A61" s="14"/>
      <c r="B61" s="14"/>
      <c r="C61" s="14"/>
      <c r="D61" s="14"/>
      <c r="E61" s="14"/>
      <c r="F61" s="14"/>
    </row>
    <row r="62" spans="1:6" ht="28.5" customHeight="1" x14ac:dyDescent="0.2">
      <c r="A62" s="14"/>
      <c r="B62" s="14"/>
      <c r="C62" s="155" t="s">
        <v>116</v>
      </c>
      <c r="D62" s="155"/>
      <c r="E62" s="155"/>
      <c r="F62" s="155"/>
    </row>
    <row r="63" spans="1:6" ht="8.1" customHeight="1" x14ac:dyDescent="0.2">
      <c r="A63" s="14"/>
      <c r="B63" s="14"/>
      <c r="C63" s="16"/>
      <c r="D63" s="16"/>
      <c r="E63" s="16"/>
      <c r="F63" s="16"/>
    </row>
    <row r="64" spans="1:6" ht="28.5" customHeight="1" x14ac:dyDescent="0.2">
      <c r="A64" s="14"/>
      <c r="B64" s="14"/>
      <c r="C64" s="155" t="s">
        <v>117</v>
      </c>
      <c r="D64" s="155"/>
      <c r="E64" s="155"/>
      <c r="F64" s="155"/>
    </row>
    <row r="65" spans="1:6" ht="43.5" customHeight="1" x14ac:dyDescent="0.2">
      <c r="A65" s="14"/>
      <c r="B65" s="14"/>
      <c r="C65" s="155" t="s">
        <v>118</v>
      </c>
      <c r="D65" s="155"/>
      <c r="E65" s="155"/>
      <c r="F65" s="155"/>
    </row>
    <row r="66" spans="1:6" ht="8.1" customHeight="1" x14ac:dyDescent="0.2">
      <c r="A66" s="14"/>
      <c r="B66" s="14"/>
      <c r="C66" s="15"/>
      <c r="D66" s="15"/>
      <c r="E66" s="15"/>
      <c r="F66" s="15"/>
    </row>
    <row r="67" spans="1:6" x14ac:dyDescent="0.2">
      <c r="A67" s="14"/>
      <c r="B67" s="14"/>
      <c r="C67" s="161" t="s">
        <v>119</v>
      </c>
      <c r="D67" s="161"/>
      <c r="E67" s="161"/>
      <c r="F67" s="161"/>
    </row>
    <row r="68" spans="1:6" x14ac:dyDescent="0.2">
      <c r="A68" s="14"/>
      <c r="B68" s="14"/>
      <c r="C68" s="14"/>
      <c r="D68" s="14"/>
      <c r="E68" s="14"/>
      <c r="F68" s="14"/>
    </row>
    <row r="69" spans="1:6" x14ac:dyDescent="0.2">
      <c r="A69" s="14"/>
      <c r="B69" s="152" t="s">
        <v>120</v>
      </c>
      <c r="C69" s="153"/>
      <c r="D69" s="153"/>
      <c r="E69" s="153"/>
      <c r="F69" s="154"/>
    </row>
    <row r="70" spans="1:6" x14ac:dyDescent="0.2">
      <c r="A70" s="14"/>
      <c r="B70" s="13"/>
      <c r="C70" s="13"/>
      <c r="D70" s="13"/>
      <c r="E70" s="13"/>
      <c r="F70" s="13"/>
    </row>
    <row r="71" spans="1:6" x14ac:dyDescent="0.2">
      <c r="C71" s="3" t="s">
        <v>121</v>
      </c>
      <c r="D71" s="12" t="s">
        <v>122</v>
      </c>
    </row>
    <row r="72" spans="1:6" x14ac:dyDescent="0.2">
      <c r="C72" s="11" t="s">
        <v>123</v>
      </c>
      <c r="D72" s="10">
        <v>0</v>
      </c>
    </row>
    <row r="73" spans="1:6" x14ac:dyDescent="0.2">
      <c r="C73" s="3" t="s">
        <v>124</v>
      </c>
      <c r="D73" s="9">
        <f>+D54</f>
        <v>0</v>
      </c>
    </row>
    <row r="74" spans="1:6" x14ac:dyDescent="0.2">
      <c r="C74" s="8" t="s">
        <v>125</v>
      </c>
      <c r="D74" s="7">
        <f>+D72-D73</f>
        <v>0</v>
      </c>
    </row>
    <row r="75" spans="1:6" ht="8.1" customHeight="1" x14ac:dyDescent="0.2"/>
    <row r="76" spans="1:6" x14ac:dyDescent="0.2">
      <c r="C76" s="11" t="s">
        <v>126</v>
      </c>
      <c r="D76" s="10">
        <v>0</v>
      </c>
    </row>
    <row r="77" spans="1:6" x14ac:dyDescent="0.2">
      <c r="C77" s="3" t="s">
        <v>127</v>
      </c>
      <c r="D77" s="9">
        <f>+D52*0.25</f>
        <v>0</v>
      </c>
    </row>
    <row r="78" spans="1:6" x14ac:dyDescent="0.2">
      <c r="C78" s="8" t="s">
        <v>125</v>
      </c>
      <c r="D78" s="7">
        <f>+D76-D77</f>
        <v>0</v>
      </c>
    </row>
    <row r="79" spans="1:6" x14ac:dyDescent="0.2">
      <c r="C79" s="6"/>
      <c r="D79" s="5"/>
    </row>
    <row r="80" spans="1:6" x14ac:dyDescent="0.2">
      <c r="C80" s="3" t="s">
        <v>128</v>
      </c>
    </row>
    <row r="81" spans="3:6" x14ac:dyDescent="0.2">
      <c r="C81" s="3" t="s">
        <v>129</v>
      </c>
    </row>
    <row r="85" spans="3:6" ht="28.7" customHeight="1" x14ac:dyDescent="0.2"/>
    <row r="86" spans="3:6" ht="28.7" customHeight="1" x14ac:dyDescent="0.2"/>
    <row r="89" spans="3:6" x14ac:dyDescent="0.2">
      <c r="D89" s="4"/>
      <c r="E89" s="4"/>
      <c r="F89" s="4"/>
    </row>
  </sheetData>
  <sheetProtection insertRows="0"/>
  <protectedRanges>
    <protectedRange sqref="B44:B50" name="Artskontonumre"/>
    <protectedRange sqref="D72" name="Saldooversigt"/>
    <protectedRange sqref="D76" name="eIndkomst"/>
  </protectedRanges>
  <mergeCells count="10">
    <mergeCell ref="B69:F69"/>
    <mergeCell ref="C65:F65"/>
    <mergeCell ref="C64:F64"/>
    <mergeCell ref="B8:C8"/>
    <mergeCell ref="B9:C9"/>
    <mergeCell ref="F8:F10"/>
    <mergeCell ref="C56:F56"/>
    <mergeCell ref="C62:F62"/>
    <mergeCell ref="D8:E8"/>
    <mergeCell ref="C67:F67"/>
  </mergeCells>
  <pageMargins left="0.70866141732283472" right="0.70866141732283472" top="0.74803149606299213" bottom="0.74803149606299213" header="0.31496062992125984" footer="0.31496062992125984"/>
  <pageSetup paperSize="9" scale="61" orientation="portrait" r:id="rId1"/>
  <headerFooter>
    <oddFooter xml:space="preserve">&amp;CLandsforeningen af Menighedsråd 
Eksempel på beregning af momsfradrag </oddFooter>
  </headerFooter>
  <rowBreaks count="1" manualBreakCount="1">
    <brk id="55"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23"/>
  <sheetViews>
    <sheetView zoomScaleNormal="100" workbookViewId="0">
      <selection activeCell="B2" sqref="B2"/>
    </sheetView>
  </sheetViews>
  <sheetFormatPr defaultRowHeight="14.25" x14ac:dyDescent="0.2"/>
  <cols>
    <col min="1" max="1" width="1.85546875" style="52" customWidth="1"/>
    <col min="2" max="2" width="69.28515625" style="52" bestFit="1" customWidth="1"/>
    <col min="3" max="3" width="15.42578125" style="52" customWidth="1"/>
    <col min="4" max="4" width="1.85546875" style="52" customWidth="1"/>
    <col min="5" max="5" width="67.42578125" style="52" bestFit="1" customWidth="1"/>
    <col min="6" max="6" width="1.85546875" style="52" customWidth="1"/>
    <col min="7" max="7" width="14.42578125" style="52" customWidth="1"/>
    <col min="8" max="16384" width="9.140625" style="52"/>
  </cols>
  <sheetData>
    <row r="1" spans="2:8" ht="18" x14ac:dyDescent="0.25">
      <c r="B1" s="56" t="s">
        <v>130</v>
      </c>
      <c r="C1" s="3"/>
      <c r="D1" s="3"/>
      <c r="E1" s="3"/>
      <c r="F1" s="3"/>
      <c r="G1" s="3"/>
      <c r="H1" s="3"/>
    </row>
    <row r="2" spans="2:8" x14ac:dyDescent="0.2">
      <c r="B2" s="3"/>
      <c r="C2" s="3"/>
      <c r="D2" s="3"/>
      <c r="E2" s="3"/>
      <c r="F2" s="3"/>
      <c r="G2" s="3"/>
      <c r="H2" s="3"/>
    </row>
    <row r="3" spans="2:8" ht="28.5" x14ac:dyDescent="0.2">
      <c r="B3" s="73" t="s">
        <v>131</v>
      </c>
      <c r="C3" s="74" t="s">
        <v>132</v>
      </c>
      <c r="D3" s="3"/>
      <c r="E3" s="3"/>
      <c r="F3" s="3"/>
      <c r="G3" s="3"/>
      <c r="H3" s="3"/>
    </row>
    <row r="4" spans="2:8" x14ac:dyDescent="0.2">
      <c r="B4" s="75" t="s">
        <v>133</v>
      </c>
      <c r="C4" s="76" t="e">
        <f>'Skøn - Metode A'!F21</f>
        <v>#DIV/0!</v>
      </c>
      <c r="D4" s="3"/>
      <c r="E4" s="11" t="str">
        <f>IF('Skøn - Metode A'!C9="nej",'Opsamling og Metode C'!B22,'Opsamling og Metode C'!B23)</f>
        <v/>
      </c>
      <c r="F4" s="3"/>
      <c r="G4" s="3"/>
      <c r="H4" s="3"/>
    </row>
    <row r="5" spans="2:8" x14ac:dyDescent="0.2">
      <c r="B5" s="75" t="s">
        <v>134</v>
      </c>
      <c r="C5" s="76" t="e">
        <f>+'Skøn - Metode A'!F36</f>
        <v>#DIV/0!</v>
      </c>
      <c r="D5" s="3"/>
      <c r="E5" s="11" t="str">
        <f>IF('Skøn - Metode A'!C26="nej",'Opsamling og Metode C'!B22,'Opsamling og Metode C'!B23)</f>
        <v/>
      </c>
      <c r="F5" s="3"/>
      <c r="G5" s="3"/>
      <c r="H5" s="3"/>
    </row>
    <row r="6" spans="2:8" x14ac:dyDescent="0.2">
      <c r="B6" s="3"/>
      <c r="C6" s="77"/>
      <c r="D6" s="3"/>
      <c r="E6" s="3"/>
      <c r="F6" s="3"/>
      <c r="G6" s="3"/>
      <c r="H6" s="3"/>
    </row>
    <row r="7" spans="2:8" ht="28.5" x14ac:dyDescent="0.2">
      <c r="B7" s="73" t="s">
        <v>135</v>
      </c>
      <c r="C7" s="74" t="s">
        <v>132</v>
      </c>
      <c r="D7" s="3"/>
      <c r="E7" s="3"/>
      <c r="F7" s="3"/>
      <c r="G7" s="3"/>
      <c r="H7" s="3"/>
    </row>
    <row r="8" spans="2:8" x14ac:dyDescent="0.2">
      <c r="B8" s="78" t="s">
        <v>136</v>
      </c>
      <c r="C8" s="76" t="str">
        <f>'Metode B'!D60</f>
        <v/>
      </c>
      <c r="D8" s="3"/>
      <c r="E8" s="3"/>
      <c r="F8" s="3"/>
      <c r="G8" s="3"/>
      <c r="H8" s="3"/>
    </row>
    <row r="9" spans="2:8" x14ac:dyDescent="0.2">
      <c r="B9" s="55"/>
      <c r="C9" s="54"/>
    </row>
    <row r="10" spans="2:8" ht="28.5" x14ac:dyDescent="0.2">
      <c r="B10" s="73" t="s">
        <v>137</v>
      </c>
      <c r="C10" s="74" t="s">
        <v>138</v>
      </c>
    </row>
    <row r="11" spans="2:8" x14ac:dyDescent="0.2">
      <c r="B11" s="78" t="s">
        <v>139</v>
      </c>
      <c r="C11" s="76" t="e">
        <f>ROUNDUP(C4*C8,2)</f>
        <v>#DIV/0!</v>
      </c>
      <c r="E11" s="11" t="str">
        <f>IF('Skøn - Metode A'!C9="ja",'Opsamling og Metode C'!B22,'Opsamling og Metode C'!B23)</f>
        <v>DET ER DENNE PROCENT, DER SKAL ANVENDES TIL REGULERING</v>
      </c>
    </row>
    <row r="12" spans="2:8" x14ac:dyDescent="0.2">
      <c r="B12" s="78" t="s">
        <v>140</v>
      </c>
      <c r="C12" s="76" t="e">
        <f>ROUNDUP(C5*C8,2)</f>
        <v>#DIV/0!</v>
      </c>
      <c r="E12" s="11" t="str">
        <f>IF('Skøn - Metode A'!C26="ja",'Opsamling og Metode C'!B22,'Opsamling og Metode C'!B23)</f>
        <v>DET ER DENNE PROCENT, DER SKAL ANVENDES TIL REGULERING</v>
      </c>
    </row>
    <row r="13" spans="2:8" ht="57" x14ac:dyDescent="0.2">
      <c r="B13" s="85" t="s">
        <v>141</v>
      </c>
      <c r="C13" s="53"/>
    </row>
    <row r="14" spans="2:8" x14ac:dyDescent="0.2">
      <c r="C14" s="53"/>
    </row>
    <row r="15" spans="2:8" x14ac:dyDescent="0.2">
      <c r="B15" s="124" t="s">
        <v>142</v>
      </c>
      <c r="C15" s="53"/>
    </row>
    <row r="16" spans="2:8" x14ac:dyDescent="0.2">
      <c r="B16" s="52" t="s">
        <v>143</v>
      </c>
    </row>
    <row r="17" spans="2:2" x14ac:dyDescent="0.2">
      <c r="B17" s="52" t="s">
        <v>144</v>
      </c>
    </row>
    <row r="19" spans="2:2" x14ac:dyDescent="0.2">
      <c r="B19" s="124" t="s">
        <v>145</v>
      </c>
    </row>
    <row r="20" spans="2:2" x14ac:dyDescent="0.2">
      <c r="B20" s="52" t="s">
        <v>146</v>
      </c>
    </row>
    <row r="21" spans="2:2" x14ac:dyDescent="0.2">
      <c r="B21" s="52" t="s">
        <v>147</v>
      </c>
    </row>
    <row r="22" spans="2:2" x14ac:dyDescent="0.2">
      <c r="B22" s="146" t="s">
        <v>148</v>
      </c>
    </row>
    <row r="23" spans="2:2" x14ac:dyDescent="0.2">
      <c r="B23" s="145" t="s">
        <v>149</v>
      </c>
    </row>
  </sheetData>
  <sheetProtection formatCells="0" insertRows="0"/>
  <pageMargins left="0.70866141732283472" right="0.70866141732283472" top="0.74803149606299213" bottom="0.74803149606299213" header="0.31496062992125984" footer="0.31496062992125984"/>
  <pageSetup paperSize="8" scale="85" orientation="portrait" r:id="rId1"/>
  <headerFooter>
    <oddFooter xml:space="preserve">&amp;CLandsforeningen af Menighedsråd 
Eksempel på beregning af momsfradrag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8"/>
  <sheetViews>
    <sheetView workbookViewId="0">
      <selection activeCell="A2" sqref="A2"/>
    </sheetView>
  </sheetViews>
  <sheetFormatPr defaultRowHeight="12.75" x14ac:dyDescent="0.2"/>
  <cols>
    <col min="9" max="9" width="18.5703125" customWidth="1"/>
  </cols>
  <sheetData>
    <row r="1" spans="1:1" ht="18" x14ac:dyDescent="0.25">
      <c r="A1" s="151" t="s">
        <v>150</v>
      </c>
    </row>
    <row r="3" spans="1:1" ht="15" x14ac:dyDescent="0.2">
      <c r="A3" s="148" t="s">
        <v>151</v>
      </c>
    </row>
    <row r="4" spans="1:1" x14ac:dyDescent="0.2">
      <c r="A4" s="150" t="s">
        <v>152</v>
      </c>
    </row>
    <row r="47" spans="1:1" x14ac:dyDescent="0.2">
      <c r="A47" s="149" t="s">
        <v>153</v>
      </c>
    </row>
    <row r="48" spans="1:1" x14ac:dyDescent="0.2">
      <c r="A48" s="149" t="s">
        <v>154</v>
      </c>
    </row>
  </sheetData>
  <pageMargins left="0.25" right="0.25"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15CF471A784F540AA20507ABCB825B8" ma:contentTypeVersion="0" ma:contentTypeDescription="Opret et nyt dokument." ma:contentTypeScope="" ma:versionID="83b4605d5417d41e8f9c670d75f32eff">
  <xsd:schema xmlns:xsd="http://www.w3.org/2001/XMLSchema" xmlns:xs="http://www.w3.org/2001/XMLSchema" xmlns:p="http://schemas.microsoft.com/office/2006/metadata/properties" xmlns:ns2="e693c129-c24c-4ed1-8162-534f6eb64d76" targetNamespace="http://schemas.microsoft.com/office/2006/metadata/properties" ma:root="true" ma:fieldsID="77ea78a5a42701c2197919857bfcef80" ns2:_="">
    <xsd:import namespace="e693c129-c24c-4ed1-8162-534f6eb64d7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3c129-c24c-4ed1-8162-534f6eb64d76"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e693c129-c24c-4ed1-8162-534f6eb64d76">SS44E7UWSKDF-35600341-33</_dlc_DocId>
    <_dlc_DocIdUrl xmlns="e693c129-c24c-4ed1-8162-534f6eb64d76">
      <Url>https://intranet.kirkenettet.dk/sites/haandboeger/km/blanket_mhr/Økonomi og forsikring_ny/moms/_layouts/15/DocIdRedir.aspx?ID=SS44E7UWSKDF-35600341-33</Url>
      <Description>SS44E7UWSKDF-35600341-33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D2D0CB-A999-4B45-95C9-8B0CD0012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3c129-c24c-4ed1-8162-534f6eb64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F17280-3513-43A1-9941-CCDB023D01A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693c129-c24c-4ed1-8162-534f6eb64d76"/>
    <ds:schemaRef ds:uri="http://www.w3.org/XML/1998/namespace"/>
    <ds:schemaRef ds:uri="http://purl.org/dc/dcmitype/"/>
  </ds:schemaRefs>
</ds:datastoreItem>
</file>

<file path=customXml/itemProps3.xml><?xml version="1.0" encoding="utf-8"?>
<ds:datastoreItem xmlns:ds="http://schemas.openxmlformats.org/officeDocument/2006/customXml" ds:itemID="{53B47A08-088B-4C7D-BC04-F192140A8AD0}">
  <ds:schemaRefs>
    <ds:schemaRef ds:uri="http://schemas.microsoft.com/sharepoint/events"/>
  </ds:schemaRefs>
</ds:datastoreItem>
</file>

<file path=customXml/itemProps4.xml><?xml version="1.0" encoding="utf-8"?>
<ds:datastoreItem xmlns:ds="http://schemas.openxmlformats.org/officeDocument/2006/customXml" ds:itemID="{F1D0689C-9905-4BB1-816F-E024B6242169}">
  <ds:schemaRefs>
    <ds:schemaRef ds:uri="http://schemas.microsoft.com/office/2006/metadata/longProperties"/>
  </ds:schemaRefs>
</ds:datastoreItem>
</file>

<file path=customXml/itemProps5.xml><?xml version="1.0" encoding="utf-8"?>
<ds:datastoreItem xmlns:ds="http://schemas.openxmlformats.org/officeDocument/2006/customXml" ds:itemID="{E9E317D6-7BD3-42EF-BF7C-72795D4963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2</vt:i4>
      </vt:variant>
    </vt:vector>
  </HeadingPairs>
  <TitlesOfParts>
    <vt:vector size="7" baseType="lpstr">
      <vt:lpstr>Intro</vt:lpstr>
      <vt:lpstr>Skøn - Metode A</vt:lpstr>
      <vt:lpstr>Metode B</vt:lpstr>
      <vt:lpstr>Opsamling og Metode C</vt:lpstr>
      <vt:lpstr>Guide  - Metodevalg</vt:lpstr>
      <vt:lpstr>'Opsamling og Metode C'!Udskriftsområde</vt:lpstr>
      <vt:lpstr>'Skøn - Metode A'!Udskriftsområde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samir</dc:creator>
  <cp:keywords/>
  <dc:description/>
  <cp:lastModifiedBy>Inge Urth Andersen</cp:lastModifiedBy>
  <dcterms:created xsi:type="dcterms:W3CDTF">2007-04-18T13:48:23Z</dcterms:created>
  <dcterms:modified xsi:type="dcterms:W3CDTF">2020-12-10T07:31:41Z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_dlc_DocId">
    <vt:lpwstr>SS44E7UWSKDF-35600341-31</vt:lpwstr>
  </property>
  <property fmtid="{D5CDD505-2E9C-101B-9397-08002B2CF9AE}" pid="5" name="_dlc_DocIdItemGuid">
    <vt:lpwstr>ce428ce8-2cc3-4a0f-8e0f-b10e18be4e5c</vt:lpwstr>
  </property>
  <property fmtid="{D5CDD505-2E9C-101B-9397-08002B2CF9AE}" pid="6" name="_dlc_DocIdUrl">
    <vt:lpwstr>https://intranet.kirkenettet.dk/sites/haandboeger/km/blanket_mhr/Økonomi og forsikring_ny/moms/_layouts/15/DocIdRedir.aspx?ID=SS44E7UWSKDF-35600341-31, SS44E7UWSKDF-35600341-31</vt:lpwstr>
  </property>
  <property fmtid="{D5CDD505-2E9C-101B-9397-08002B2CF9AE}" pid="7" name="ContentTypeId">
    <vt:lpwstr>0x010100115CF471A784F540AA20507ABCB825B8</vt:lpwstr>
  </property>
  <property fmtid="{D5CDD505-2E9C-101B-9397-08002B2CF9AE}" pid="8" name="Order">
    <vt:r8>394800</vt:r8>
  </property>
</Properties>
</file>